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Fichtner\Downloads\"/>
    </mc:Choice>
  </mc:AlternateContent>
  <xr:revisionPtr revIDLastSave="0" documentId="13_ncr:1_{F26FCA34-5E3B-405E-BF20-8E8E7EF6F53C}" xr6:coauthVersionLast="47" xr6:coauthVersionMax="47" xr10:uidLastSave="{00000000-0000-0000-0000-000000000000}"/>
  <bookViews>
    <workbookView xWindow="-25320" yWindow="-120" windowWidth="25440" windowHeight="15270" activeTab="1" xr2:uid="{7C07B025-A858-4126-81F5-57D696974A99}"/>
  </bookViews>
  <sheets>
    <sheet name="Beispiel" sheetId="1" r:id="rId1"/>
    <sheet name="Blanko" sheetId="4" r:id="rId2"/>
    <sheet name="Erläuterungen" sheetId="2" r:id="rId3"/>
    <sheet name="Pauchalen &amp; Abzüge" sheetId="3" r:id="rId4"/>
    <sheet name="Auslandstagessätze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3" i="4" l="1"/>
  <c r="I27" i="4"/>
  <c r="J27" i="4" s="1"/>
  <c r="I26" i="4"/>
  <c r="J26" i="4" s="1"/>
  <c r="I25" i="4"/>
  <c r="J25" i="4" s="1"/>
  <c r="I24" i="4"/>
  <c r="J24" i="4" s="1"/>
  <c r="I23" i="4"/>
  <c r="J23" i="4" s="1"/>
  <c r="I22" i="4"/>
  <c r="I21" i="4"/>
  <c r="I20" i="4"/>
  <c r="I19" i="4"/>
  <c r="I18" i="4"/>
  <c r="I17" i="4"/>
  <c r="I16" i="4"/>
  <c r="I15" i="4"/>
  <c r="I14" i="4"/>
  <c r="J27" i="1"/>
  <c r="J26" i="1"/>
  <c r="J25" i="1"/>
  <c r="J24" i="1"/>
  <c r="J23" i="1"/>
  <c r="J22" i="1"/>
  <c r="J21" i="1"/>
  <c r="J19" i="1"/>
  <c r="J18" i="1"/>
  <c r="J17" i="1"/>
  <c r="J16" i="1"/>
  <c r="J14" i="1"/>
  <c r="I27" i="1"/>
  <c r="I26" i="1"/>
  <c r="I25" i="1"/>
  <c r="I24" i="1"/>
  <c r="I23" i="1"/>
  <c r="I22" i="1"/>
  <c r="I21" i="1"/>
  <c r="I20" i="1"/>
  <c r="J20" i="1" s="1"/>
  <c r="I19" i="1"/>
  <c r="I18" i="1"/>
  <c r="I17" i="1"/>
  <c r="I16" i="1"/>
  <c r="I14" i="1"/>
  <c r="I15" i="1"/>
  <c r="J15" i="1" s="1"/>
  <c r="R34" i="4"/>
  <c r="R32" i="4"/>
  <c r="R31" i="4"/>
  <c r="R31" i="1"/>
  <c r="R32" i="1"/>
  <c r="R33" i="1"/>
  <c r="R34" i="1"/>
  <c r="O27" i="4"/>
  <c r="D27" i="4"/>
  <c r="E27" i="4"/>
  <c r="O26" i="4"/>
  <c r="D26" i="4"/>
  <c r="E26" i="4"/>
  <c r="O25" i="4"/>
  <c r="D25" i="4"/>
  <c r="E25" i="4"/>
  <c r="O24" i="4"/>
  <c r="D24" i="4"/>
  <c r="E24" i="4"/>
  <c r="O23" i="4"/>
  <c r="D23" i="4"/>
  <c r="E23" i="4"/>
  <c r="O22" i="4"/>
  <c r="D22" i="4"/>
  <c r="E22" i="4"/>
  <c r="O21" i="4"/>
  <c r="D21" i="4"/>
  <c r="E21" i="4"/>
  <c r="O20" i="4"/>
  <c r="D20" i="4"/>
  <c r="E20" i="4"/>
  <c r="O19" i="4"/>
  <c r="D19" i="4"/>
  <c r="E19" i="4"/>
  <c r="O18" i="4"/>
  <c r="D18" i="4"/>
  <c r="E18" i="4"/>
  <c r="O17" i="4"/>
  <c r="D17" i="4"/>
  <c r="E17" i="4"/>
  <c r="O16" i="4"/>
  <c r="D16" i="4"/>
  <c r="E16" i="4"/>
  <c r="O15" i="4"/>
  <c r="D15" i="4"/>
  <c r="E15" i="4"/>
  <c r="O14" i="4"/>
  <c r="D14" i="4"/>
  <c r="E14" i="4"/>
  <c r="O17" i="1"/>
  <c r="D17" i="1"/>
  <c r="E17" i="1"/>
  <c r="O16" i="1"/>
  <c r="D16" i="1"/>
  <c r="E16" i="1"/>
  <c r="O15" i="1"/>
  <c r="D15" i="1"/>
  <c r="E15" i="1"/>
  <c r="O14" i="1"/>
  <c r="D14" i="1"/>
  <c r="E14" i="1"/>
  <c r="D18" i="1"/>
  <c r="E18" i="1"/>
  <c r="O18" i="1"/>
  <c r="D19" i="1"/>
  <c r="E19" i="1"/>
  <c r="O19" i="1"/>
  <c r="D20" i="1"/>
  <c r="E20" i="1"/>
  <c r="O20" i="1"/>
  <c r="D21" i="1"/>
  <c r="E21" i="1"/>
  <c r="O21" i="1"/>
  <c r="D22" i="1"/>
  <c r="E22" i="1"/>
  <c r="O22" i="1"/>
  <c r="D23" i="1"/>
  <c r="E23" i="1"/>
  <c r="O23" i="1"/>
  <c r="D24" i="1"/>
  <c r="E24" i="1"/>
  <c r="O24" i="1"/>
  <c r="D25" i="1"/>
  <c r="E25" i="1"/>
  <c r="O25" i="1"/>
  <c r="D26" i="1"/>
  <c r="E26" i="1"/>
  <c r="O26" i="1"/>
  <c r="O27" i="1"/>
  <c r="D27" i="1"/>
  <c r="E27" i="1"/>
  <c r="R29" i="4"/>
  <c r="R29" i="1"/>
  <c r="R30" i="1"/>
  <c r="R36" i="1"/>
  <c r="J14" i="4" l="1"/>
  <c r="J15" i="4"/>
  <c r="J16" i="4"/>
  <c r="J17" i="4"/>
  <c r="J18" i="4"/>
  <c r="J19" i="4"/>
  <c r="J20" i="4"/>
  <c r="J21" i="4"/>
  <c r="J22" i="4"/>
  <c r="R30" i="4" l="1"/>
  <c r="R36" i="4" s="1"/>
</calcChain>
</file>

<file path=xl/sharedStrings.xml><?xml version="1.0" encoding="utf-8"?>
<sst xmlns="http://schemas.openxmlformats.org/spreadsheetml/2006/main" count="667" uniqueCount="564">
  <si>
    <t>R e i s e k o s t e n - A b r e c h n u n g  2 0 2 6</t>
  </si>
  <si>
    <t>Die Formeln der gelb markierten Felder dürfen NICHT verändert / gelöscht werden!!</t>
  </si>
  <si>
    <t>Hinweis zur 
Erfassung:</t>
  </si>
  <si>
    <t xml:space="preserve">Mehrtägige Dienstreise einzeln pro Tag erfassen. Siehe Beispiel: 08:30 bis 24:00 / 00:00 bis 24:00 / 00:00 bis 16:00 </t>
  </si>
  <si>
    <t>Hinweis zum 
Reiseland:</t>
  </si>
  <si>
    <t>Bei Auslandsreisen müssen die Pauschbeträge für die Verpflegungskosten, sowie die Kürzungen für die Mahlzeiten manuell übernommen werden.</t>
  </si>
  <si>
    <t>Name, Vorname:</t>
  </si>
  <si>
    <t>Kalendermonat:</t>
  </si>
  <si>
    <t>vom:</t>
  </si>
  <si>
    <t>bis:</t>
  </si>
  <si>
    <t>Pflichtfelder</t>
  </si>
  <si>
    <t>Freiwillige Angaben</t>
  </si>
  <si>
    <t>Datum</t>
  </si>
  <si>
    <r>
      <t xml:space="preserve">Abfahrt
</t>
    </r>
    <r>
      <rPr>
        <sz val="10"/>
        <rFont val="Arial"/>
        <family val="2"/>
      </rPr>
      <t>(Uhrzeit) in hh:mm</t>
    </r>
  </si>
  <si>
    <r>
      <t xml:space="preserve">Rückkehr 
</t>
    </r>
    <r>
      <rPr>
        <sz val="10"/>
        <rFont val="Arial"/>
        <family val="2"/>
      </rPr>
      <t>(Uhrzeit) in hh:mm</t>
    </r>
  </si>
  <si>
    <r>
      <t xml:space="preserve">Abwesenheit
</t>
    </r>
    <r>
      <rPr>
        <sz val="10"/>
        <rFont val="Arial"/>
        <family val="2"/>
      </rPr>
      <t xml:space="preserve">(Std.) </t>
    </r>
  </si>
  <si>
    <t>Verpfl.kosten 
DE
€</t>
  </si>
  <si>
    <t>Verpfl.kosten 
abw.
Land
€</t>
  </si>
  <si>
    <r>
      <t xml:space="preserve">Vom AG gez. Frühstück
</t>
    </r>
    <r>
      <rPr>
        <sz val="10"/>
        <rFont val="Arial"/>
        <family val="2"/>
      </rPr>
      <t>(20 %
DE= 5,60 €)</t>
    </r>
  </si>
  <si>
    <r>
      <t xml:space="preserve">Vom AG gez. Mittag- oder Abendessen
</t>
    </r>
    <r>
      <rPr>
        <sz val="10"/>
        <rFont val="Arial"/>
        <family val="2"/>
      </rPr>
      <t>(40 % DE
je € 11,20)</t>
    </r>
  </si>
  <si>
    <t>Summe
v. AG gez. Speisen
(€)</t>
  </si>
  <si>
    <r>
      <t xml:space="preserve">tats. Verpfl. Kosten
</t>
    </r>
    <r>
      <rPr>
        <sz val="10"/>
        <rFont val="Arial"/>
        <family val="2"/>
      </rPr>
      <t>(€)</t>
    </r>
  </si>
  <si>
    <t>Ort</t>
  </si>
  <si>
    <t>Reiseland (abweichend von DE)</t>
  </si>
  <si>
    <t>gefahrene 
km
Hin+Zurück</t>
  </si>
  <si>
    <t>Fahrtkosten
(steuerfrei)
0,30 €/km</t>
  </si>
  <si>
    <r>
      <t xml:space="preserve">Über-nachtung 
</t>
    </r>
    <r>
      <rPr>
        <b/>
        <sz val="7"/>
        <rFont val="Arial"/>
        <family val="2"/>
      </rPr>
      <t>(z.B. Hotel oder privat)</t>
    </r>
  </si>
  <si>
    <t>Bewirtung</t>
  </si>
  <si>
    <r>
      <t xml:space="preserve">Verkehrs-mittel 
</t>
    </r>
    <r>
      <rPr>
        <b/>
        <sz val="7"/>
        <rFont val="Arial"/>
        <family val="2"/>
      </rPr>
      <t>(z.B. Bahn, Flug, Mietwagen etc.)</t>
    </r>
  </si>
  <si>
    <r>
      <t xml:space="preserve">Sonstiges 
</t>
    </r>
    <r>
      <rPr>
        <b/>
        <sz val="7"/>
        <rFont val="Arial"/>
        <family val="2"/>
      </rPr>
      <t>(z.B. Tanken, Parken, Telefon, Porto, Büromaterial etc.)</t>
    </r>
  </si>
  <si>
    <t>Kunde</t>
  </si>
  <si>
    <t>Bank</t>
  </si>
  <si>
    <t>Büro Köln Anfahrt</t>
  </si>
  <si>
    <t>Büro Köln voller Tag</t>
  </si>
  <si>
    <t>Büro Köln Abfahrt</t>
  </si>
  <si>
    <t xml:space="preserve"> </t>
  </si>
  <si>
    <t xml:space="preserve">Verpflegungsaufwendung bei einer Abwesenheit von: </t>
  </si>
  <si>
    <t>Fahrtkosten Kfz Auswärtstätigkeit</t>
  </si>
  <si>
    <t>(Konto 4668/6668)</t>
  </si>
  <si>
    <t>Verpflegungsmehraufwand</t>
  </si>
  <si>
    <t>(Konto 4664/6664)</t>
  </si>
  <si>
    <t>mindestens</t>
  </si>
  <si>
    <t xml:space="preserve">24 Std. </t>
  </si>
  <si>
    <t>Übernachtung</t>
  </si>
  <si>
    <t>(Konto 4666/6660)</t>
  </si>
  <si>
    <t xml:space="preserve">8 Std. </t>
  </si>
  <si>
    <t>(Konto 4650,4654/6640,6644)</t>
  </si>
  <si>
    <t>Verkehrsmittel</t>
  </si>
  <si>
    <t>(Konto 4663/6663)</t>
  </si>
  <si>
    <t>Sonstiges</t>
  </si>
  <si>
    <t>(Konto 4660/6650)</t>
  </si>
  <si>
    <t xml:space="preserve">Gesamt </t>
  </si>
  <si>
    <t>Unterschrift Mitarbeiter</t>
  </si>
  <si>
    <t>Unterschrift Vorgesetzter</t>
  </si>
  <si>
    <t>Betrag bereits ausbezahlt?</t>
  </si>
  <si>
    <t>JA</t>
  </si>
  <si>
    <t>c</t>
  </si>
  <si>
    <t>NEIN</t>
  </si>
  <si>
    <t>Verpfl.
kosten 
abw.
Land
€</t>
  </si>
  <si>
    <r>
      <t xml:space="preserve">Vom AG gez. Frühstück
</t>
    </r>
    <r>
      <rPr>
        <sz val="10"/>
        <rFont val="Arial"/>
        <family val="2"/>
      </rPr>
      <t>(20 %
DE=5,60)</t>
    </r>
  </si>
  <si>
    <t>Falls nicht bereits ausbezahlt, zu erstatten auf folgendes Konto:</t>
  </si>
  <si>
    <t>Konoinhaber:</t>
  </si>
  <si>
    <t>IBAN:</t>
  </si>
  <si>
    <t>Erläuterungen</t>
  </si>
  <si>
    <t>Innerhalb der Spalte Uhrzeit ist eine Rubrik eingefügt, die die</t>
  </si>
  <si>
    <t>Anzahl der Stunden pro Tag errechnet.</t>
  </si>
  <si>
    <t>In der Spalte Reiseland geben Sie bitte die Namen so ein wie in dem Excel-Blatt</t>
  </si>
  <si>
    <t>"Auslandstagessätze" angegeben sind.</t>
  </si>
  <si>
    <t xml:space="preserve">Bitte beachten Sie das in bestimmten Fällen Ausnahmen gibt: </t>
  </si>
  <si>
    <t>Für einige Städte gibt es andere Tagessätze als für den übrigen Teil</t>
  </si>
  <si>
    <t>des Landes:</t>
  </si>
  <si>
    <t>GB London</t>
  </si>
  <si>
    <t>PL Warschau</t>
  </si>
  <si>
    <t>TR Istanbul</t>
  </si>
  <si>
    <t>Für den Ansatz von Verpflegungmehraufwendungen bei Auslandsdienstreisen</t>
  </si>
  <si>
    <t>gelten unterschiedliche Pauschbeträge, die vom Bundesministerium</t>
  </si>
  <si>
    <t>der Finanzen bekannt gemacht werden.</t>
  </si>
  <si>
    <t>Bei der Anreise vom Inland in das Ausland oder vom Ausland in das Inland jeweils ohne Tätigwerden</t>
  </si>
  <si>
    <t>ist der entsprechende Pauschbetrag des Ortes maßgebend, der vor 24 Uhr Ortszeit erreicht wird</t>
  </si>
  <si>
    <t xml:space="preserve">Bei der Abreise vom Ausland in das Inland oder vom Inland in das Ausland ist der entsprechende </t>
  </si>
  <si>
    <t>Pauschbetrag des letzten Tätigkeitsortes maßgebend.</t>
  </si>
  <si>
    <t>Bitte entnehmen Sie die Auslandstagessätze manuell aus dem Blatt "Auslandstagessätze"</t>
  </si>
  <si>
    <t>Die Uhrzeiten sind wie folgt einzugeben:</t>
  </si>
  <si>
    <t xml:space="preserve">Mehrtägige Dienstreise einzeln pro Tag erfassen. </t>
  </si>
  <si>
    <t xml:space="preserve">Siehe Beispiel: 08:30 bis 24:00 / 00:00 bis 24:00 / 00:00 bis 16:00 </t>
  </si>
  <si>
    <t>Spesensatz: 2026</t>
  </si>
  <si>
    <t>Stunden</t>
  </si>
  <si>
    <t>Deutschland:</t>
  </si>
  <si>
    <t>Verpflegungsmehraufwendungen:</t>
  </si>
  <si>
    <r>
      <t>Abwesenheit von</t>
    </r>
    <r>
      <rPr>
        <u/>
        <sz val="12"/>
        <rFont val="Arial"/>
        <family val="2"/>
      </rPr>
      <t xml:space="preserve"> mehr</t>
    </r>
    <r>
      <rPr>
        <sz val="12"/>
        <rFont val="Arial"/>
        <family val="2"/>
      </rPr>
      <t xml:space="preserve"> als 8 Stunden bei eintägigen Dienstreisen</t>
    </r>
  </si>
  <si>
    <t>An- und Abreisetag (ohne Mindestabwesenheitszeit)</t>
  </si>
  <si>
    <t>Abwesenheit 24 Stunden</t>
  </si>
  <si>
    <t>Pauschale Übernachtung Deutschland</t>
  </si>
  <si>
    <t>Kürzungen bei vom AG gestellten Mahlzeiten:</t>
  </si>
  <si>
    <t>20 % Kürzung Verpflegungspauschale pro vollem Tag</t>
  </si>
  <si>
    <t>Abzug bei Frühstück</t>
  </si>
  <si>
    <t>40 % Kürzung Verpflegungspauschalepro vollem Tag</t>
  </si>
  <si>
    <t>Abzug bei Mittagessen</t>
  </si>
  <si>
    <t>Abzug bei Abendessen</t>
  </si>
  <si>
    <t>Kilometerpauschale bei Fahrten mit eigenem PKW:</t>
  </si>
  <si>
    <t xml:space="preserve">PKW </t>
  </si>
  <si>
    <t>Kilometer-Pauschale für private Kfz-Benutzung</t>
  </si>
  <si>
    <t>Motorrad, -roller, Moped / Mofa</t>
  </si>
  <si>
    <t>je Fahrtkilometer</t>
  </si>
  <si>
    <t>Sachbezugswerte - nur sofern kein Anspruch auf Verpflegungsmehraufwendungen besteht:</t>
  </si>
  <si>
    <t>Voraussetzung: Preis der erhaltenen Mahlzeit darf 60 € nicht übersteigen</t>
  </si>
  <si>
    <t>für ein Frühstück</t>
  </si>
  <si>
    <r>
      <t xml:space="preserve">Bewertung bei Mahlzeitengestellung, </t>
    </r>
    <r>
      <rPr>
        <i/>
        <sz val="10"/>
        <color indexed="10"/>
        <rFont val="Arial"/>
        <family val="2"/>
      </rPr>
      <t>wenn AN</t>
    </r>
  </si>
  <si>
    <t>für ein Mittagessen</t>
  </si>
  <si>
    <t>Verpflegungspauschale zusteht muß Kürzung der</t>
  </si>
  <si>
    <t>für ein Abendessen</t>
  </si>
  <si>
    <t>Verpflegungspauschale um 20 bzw. 40 % erfolgen</t>
  </si>
  <si>
    <t>Ausland:</t>
  </si>
  <si>
    <r>
      <t xml:space="preserve">Verpflegungsmehraufwendungen: </t>
    </r>
    <r>
      <rPr>
        <sz val="12"/>
        <rFont val="Arial"/>
        <family val="2"/>
      </rPr>
      <t>Werte müssen manuell ermittelt werden.</t>
    </r>
  </si>
  <si>
    <r>
      <t xml:space="preserve">Kürzungen bei vom AG gestellten Mahlzeiten: </t>
    </r>
    <r>
      <rPr>
        <sz val="12"/>
        <rFont val="Arial"/>
        <family val="2"/>
      </rPr>
      <t>Werte müssen manuell ermittelt werden.</t>
    </r>
  </si>
  <si>
    <t>https://www.bundesfinanzministerium.de/Content/DE/Downloads/BMF_Schreiben/Steuerarten/Lohnsteuer/2025-12-05-steuerliche-behandlung-reisekosten-2026.pdf?__blob=publicationFile&amp;v=2</t>
  </si>
  <si>
    <t>Land</t>
  </si>
  <si>
    <t>Abkürzung</t>
  </si>
  <si>
    <t>Pauschbeträge für  Verpflegungsmehraufwendungen</t>
  </si>
  <si>
    <t>Pauschbetrag für Übernachtungskosten</t>
  </si>
  <si>
    <t>bei einer Abwesendheitsdauer von mindestens 24 Stunden je Kalendertag</t>
  </si>
  <si>
    <t>für den An- und Abreisetag sowie bei einer Abwesenheits-dauer von mehr als 8 Stunden je Kalendertag</t>
  </si>
  <si>
    <t>€</t>
  </si>
  <si>
    <t>Afghanistan</t>
  </si>
  <si>
    <t>AF</t>
  </si>
  <si>
    <t>Ägypten</t>
  </si>
  <si>
    <t>EG</t>
  </si>
  <si>
    <t>Äthiopien</t>
  </si>
  <si>
    <t>ET</t>
  </si>
  <si>
    <t>Äquatorialguinea</t>
  </si>
  <si>
    <t>GQ</t>
  </si>
  <si>
    <t>Albanien</t>
  </si>
  <si>
    <t>AL</t>
  </si>
  <si>
    <t>Algerien</t>
  </si>
  <si>
    <t>DZ</t>
  </si>
  <si>
    <t>Andorra</t>
  </si>
  <si>
    <t>AD</t>
  </si>
  <si>
    <t>Angola</t>
  </si>
  <si>
    <t>AO</t>
  </si>
  <si>
    <t>Argentienen</t>
  </si>
  <si>
    <t>AR</t>
  </si>
  <si>
    <t>Armenien</t>
  </si>
  <si>
    <t>AM</t>
  </si>
  <si>
    <t>Aserbaidschan</t>
  </si>
  <si>
    <t>Z</t>
  </si>
  <si>
    <t>Australien</t>
  </si>
  <si>
    <t>AU</t>
  </si>
  <si>
    <t>- Canberra</t>
  </si>
  <si>
    <t>AU Caberra</t>
  </si>
  <si>
    <t>- Sydney</t>
  </si>
  <si>
    <t>AU Sydney</t>
  </si>
  <si>
    <t>- im Übrigen</t>
  </si>
  <si>
    <t>Bahrain</t>
  </si>
  <si>
    <t>BH</t>
  </si>
  <si>
    <t>Bangladesch</t>
  </si>
  <si>
    <t>BD</t>
  </si>
  <si>
    <t>Barbados</t>
  </si>
  <si>
    <t>BB</t>
  </si>
  <si>
    <t>Belgien</t>
  </si>
  <si>
    <t>BE</t>
  </si>
  <si>
    <t>Benin</t>
  </si>
  <si>
    <t>BJ</t>
  </si>
  <si>
    <t>Bhutan</t>
  </si>
  <si>
    <t>BTN</t>
  </si>
  <si>
    <t>Bolivien</t>
  </si>
  <si>
    <t>BO</t>
  </si>
  <si>
    <t>Bosnien und Herzegowina</t>
  </si>
  <si>
    <t>BA</t>
  </si>
  <si>
    <t>Botsuana</t>
  </si>
  <si>
    <t>BW</t>
  </si>
  <si>
    <t>Brasilien</t>
  </si>
  <si>
    <t>BR</t>
  </si>
  <si>
    <t>- Brasilia</t>
  </si>
  <si>
    <t>BR Brasilia</t>
  </si>
  <si>
    <t>- Rio de Janeiro</t>
  </si>
  <si>
    <t>BR Rio de Janeiro</t>
  </si>
  <si>
    <t>- Sao Paulo</t>
  </si>
  <si>
    <t>BR Sao Paulo</t>
  </si>
  <si>
    <t>Brunei</t>
  </si>
  <si>
    <t>BN</t>
  </si>
  <si>
    <t>Bulgarien</t>
  </si>
  <si>
    <t>BG</t>
  </si>
  <si>
    <t>Burkina Faso</t>
  </si>
  <si>
    <t>BF</t>
  </si>
  <si>
    <t>Burundi</t>
  </si>
  <si>
    <t>BI</t>
  </si>
  <si>
    <t>Chile</t>
  </si>
  <si>
    <t>CL</t>
  </si>
  <si>
    <t>China</t>
  </si>
  <si>
    <t>CN</t>
  </si>
  <si>
    <t>- Hongkong</t>
  </si>
  <si>
    <t>CN Hingkong</t>
  </si>
  <si>
    <t>- Peking</t>
  </si>
  <si>
    <t>CN Peking</t>
  </si>
  <si>
    <t>- Shanghai</t>
  </si>
  <si>
    <t>CN Shanghai</t>
  </si>
  <si>
    <t>Costa Rica</t>
  </si>
  <si>
    <t>CR</t>
  </si>
  <si>
    <t xml:space="preserve"> Côte d'Ivoire</t>
  </si>
  <si>
    <t>CI</t>
  </si>
  <si>
    <t>Dänemark</t>
  </si>
  <si>
    <t>DK</t>
  </si>
  <si>
    <t>Dominikanische Republik</t>
  </si>
  <si>
    <t>DO</t>
  </si>
  <si>
    <t>Dschibuti</t>
  </si>
  <si>
    <t>DJ</t>
  </si>
  <si>
    <t>Ecador</t>
  </si>
  <si>
    <t>EC</t>
  </si>
  <si>
    <t>El Salvator</t>
  </si>
  <si>
    <t>SV</t>
  </si>
  <si>
    <t>Eritrea</t>
  </si>
  <si>
    <t>ER</t>
  </si>
  <si>
    <t>Estland</t>
  </si>
  <si>
    <t>EE</t>
  </si>
  <si>
    <t>Fidschi</t>
  </si>
  <si>
    <t>FJ</t>
  </si>
  <si>
    <t>Finnland</t>
  </si>
  <si>
    <t>FI</t>
  </si>
  <si>
    <t>Frankreich</t>
  </si>
  <si>
    <t>FR</t>
  </si>
  <si>
    <t>- Paris sowie die Departments 77, 78, 91 bis 95</t>
  </si>
  <si>
    <t>FR Paris</t>
  </si>
  <si>
    <t>Gabun</t>
  </si>
  <si>
    <t>GA</t>
  </si>
  <si>
    <t>Gambia</t>
  </si>
  <si>
    <t>GM</t>
  </si>
  <si>
    <t>Georgien</t>
  </si>
  <si>
    <t>GE</t>
  </si>
  <si>
    <t>Ghana</t>
  </si>
  <si>
    <t>GH</t>
  </si>
  <si>
    <t>Griechenland</t>
  </si>
  <si>
    <t>GR</t>
  </si>
  <si>
    <t>- Athen</t>
  </si>
  <si>
    <t>GR Athen</t>
  </si>
  <si>
    <t>Guatemala</t>
  </si>
  <si>
    <t>GT</t>
  </si>
  <si>
    <t>Guinea</t>
  </si>
  <si>
    <t>GN</t>
  </si>
  <si>
    <t>Guinea-Bissau</t>
  </si>
  <si>
    <t>GW</t>
  </si>
  <si>
    <t>Haiti</t>
  </si>
  <si>
    <t>HAT</t>
  </si>
  <si>
    <t>Honduras</t>
  </si>
  <si>
    <t>HN</t>
  </si>
  <si>
    <t>Indien</t>
  </si>
  <si>
    <t>IN</t>
  </si>
  <si>
    <t>- Chennai</t>
  </si>
  <si>
    <t>IN Chennai</t>
  </si>
  <si>
    <t>- Kalkutta</t>
  </si>
  <si>
    <t>IN Kalkutta</t>
  </si>
  <si>
    <t>- Mumbai</t>
  </si>
  <si>
    <t>IN Mumbai</t>
  </si>
  <si>
    <t>- Neu Delhi</t>
  </si>
  <si>
    <t>IN Neu Delhi</t>
  </si>
  <si>
    <t>Indonesien</t>
  </si>
  <si>
    <t>ID</t>
  </si>
  <si>
    <t>Iran</t>
  </si>
  <si>
    <t>IR</t>
  </si>
  <si>
    <t>Irland</t>
  </si>
  <si>
    <t>IE</t>
  </si>
  <si>
    <t>Island</t>
  </si>
  <si>
    <t>IS</t>
  </si>
  <si>
    <t>Israel</t>
  </si>
  <si>
    <t>IL</t>
  </si>
  <si>
    <t>Italien</t>
  </si>
  <si>
    <t>IT</t>
  </si>
  <si>
    <t>- Mailand</t>
  </si>
  <si>
    <t>IT Mailand</t>
  </si>
  <si>
    <t>- Rom</t>
  </si>
  <si>
    <t>It Rom</t>
  </si>
  <si>
    <t>Jamaika</t>
  </si>
  <si>
    <t>JM</t>
  </si>
  <si>
    <t>Japan</t>
  </si>
  <si>
    <t>JP</t>
  </si>
  <si>
    <t>- Tokio</t>
  </si>
  <si>
    <t>JP Tokio</t>
  </si>
  <si>
    <t>Jemen</t>
  </si>
  <si>
    <t>YE</t>
  </si>
  <si>
    <t>Jordanien</t>
  </si>
  <si>
    <t>JO</t>
  </si>
  <si>
    <t>Kambodscha</t>
  </si>
  <si>
    <t>KH</t>
  </si>
  <si>
    <t>Kamerun</t>
  </si>
  <si>
    <t>CM</t>
  </si>
  <si>
    <t>Kanada</t>
  </si>
  <si>
    <t>CA</t>
  </si>
  <si>
    <t>- Ottawa</t>
  </si>
  <si>
    <t>CA Ottawa</t>
  </si>
  <si>
    <t>- Toronto</t>
  </si>
  <si>
    <t>CA Toronto</t>
  </si>
  <si>
    <t>- Vancouver</t>
  </si>
  <si>
    <t>CA Vancouver</t>
  </si>
  <si>
    <t>Kap Verde</t>
  </si>
  <si>
    <t>CV</t>
  </si>
  <si>
    <t>Kasachstan</t>
  </si>
  <si>
    <t>KZ</t>
  </si>
  <si>
    <t>Katar</t>
  </si>
  <si>
    <t>QA</t>
  </si>
  <si>
    <t>Kenia</t>
  </si>
  <si>
    <t>KE</t>
  </si>
  <si>
    <t>Kirgisistan</t>
  </si>
  <si>
    <t>KG</t>
  </si>
  <si>
    <t>Kolumbien</t>
  </si>
  <si>
    <t>CO</t>
  </si>
  <si>
    <t>Kongo, Republik</t>
  </si>
  <si>
    <t>CG</t>
  </si>
  <si>
    <t>Kongo, Demokratische Republik</t>
  </si>
  <si>
    <t>CD</t>
  </si>
  <si>
    <t>Korea, Demoraktische Volksrepublik</t>
  </si>
  <si>
    <t>KP</t>
  </si>
  <si>
    <t>Korea, Republik</t>
  </si>
  <si>
    <t>KR</t>
  </si>
  <si>
    <t>Kosovo</t>
  </si>
  <si>
    <t>XK</t>
  </si>
  <si>
    <t>Kroatien</t>
  </si>
  <si>
    <t>HR</t>
  </si>
  <si>
    <t>Kuba</t>
  </si>
  <si>
    <t>CU</t>
  </si>
  <si>
    <t>Kuwait</t>
  </si>
  <si>
    <t>KW</t>
  </si>
  <si>
    <t>Laos</t>
  </si>
  <si>
    <t>LA</t>
  </si>
  <si>
    <t>Lesotho</t>
  </si>
  <si>
    <t>LS</t>
  </si>
  <si>
    <t>Lettland</t>
  </si>
  <si>
    <t>LV</t>
  </si>
  <si>
    <t>Libanon</t>
  </si>
  <si>
    <t>LB</t>
  </si>
  <si>
    <t>Libyen</t>
  </si>
  <si>
    <t>LR</t>
  </si>
  <si>
    <t>Liechtenstein</t>
  </si>
  <si>
    <t>LI</t>
  </si>
  <si>
    <t>Litauen</t>
  </si>
  <si>
    <t>LT</t>
  </si>
  <si>
    <t>Luxemburg</t>
  </si>
  <si>
    <t>LU</t>
  </si>
  <si>
    <t>Madagaskar</t>
  </si>
  <si>
    <t>MG</t>
  </si>
  <si>
    <t>Malawi</t>
  </si>
  <si>
    <t>MW</t>
  </si>
  <si>
    <t>Malaysia</t>
  </si>
  <si>
    <t>MY</t>
  </si>
  <si>
    <t>Malediven</t>
  </si>
  <si>
    <t>MV</t>
  </si>
  <si>
    <t>Mali</t>
  </si>
  <si>
    <t>ML</t>
  </si>
  <si>
    <t>Malta</t>
  </si>
  <si>
    <t>MT</t>
  </si>
  <si>
    <t>Marokko</t>
  </si>
  <si>
    <t>MA</t>
  </si>
  <si>
    <t>Marshall Inseln</t>
  </si>
  <si>
    <t>MH</t>
  </si>
  <si>
    <t>Mauretanien</t>
  </si>
  <si>
    <t>MR</t>
  </si>
  <si>
    <t>Mauritius</t>
  </si>
  <si>
    <t>MU</t>
  </si>
  <si>
    <t>Mexiko</t>
  </si>
  <si>
    <t>MX</t>
  </si>
  <si>
    <t>Moldau, Republik</t>
  </si>
  <si>
    <t>MD</t>
  </si>
  <si>
    <t>Monaco</t>
  </si>
  <si>
    <t>MC</t>
  </si>
  <si>
    <t>Mongolei</t>
  </si>
  <si>
    <t>MN</t>
  </si>
  <si>
    <t>Montenegro</t>
  </si>
  <si>
    <t>ME</t>
  </si>
  <si>
    <t>Mosambik</t>
  </si>
  <si>
    <t>MZ</t>
  </si>
  <si>
    <t>Myanmar</t>
  </si>
  <si>
    <t>MM</t>
  </si>
  <si>
    <t>Namibia</t>
  </si>
  <si>
    <t>NA</t>
  </si>
  <si>
    <t>Nepal</t>
  </si>
  <si>
    <t>NP</t>
  </si>
  <si>
    <t>Neuseeland</t>
  </si>
  <si>
    <t>NZ</t>
  </si>
  <si>
    <t>Nicaragua</t>
  </si>
  <si>
    <t>NI</t>
  </si>
  <si>
    <t>Niederlande</t>
  </si>
  <si>
    <t>NL</t>
  </si>
  <si>
    <t>Niger</t>
  </si>
  <si>
    <t>NE</t>
  </si>
  <si>
    <t>Nigeria</t>
  </si>
  <si>
    <t>NG</t>
  </si>
  <si>
    <t>Nordmazedonien</t>
  </si>
  <si>
    <t>MK</t>
  </si>
  <si>
    <t>Norwegen</t>
  </si>
  <si>
    <t>NO</t>
  </si>
  <si>
    <t>Österreich</t>
  </si>
  <si>
    <t>AT</t>
  </si>
  <si>
    <t>Oman</t>
  </si>
  <si>
    <t>OM</t>
  </si>
  <si>
    <t>Pakistan</t>
  </si>
  <si>
    <t>PK</t>
  </si>
  <si>
    <t>Palau</t>
  </si>
  <si>
    <t>PW</t>
  </si>
  <si>
    <t>Panama</t>
  </si>
  <si>
    <t>PA</t>
  </si>
  <si>
    <t>Papua-Neuguinea</t>
  </si>
  <si>
    <t>PG</t>
  </si>
  <si>
    <t>Paraguay</t>
  </si>
  <si>
    <t>PY</t>
  </si>
  <si>
    <t>Peru</t>
  </si>
  <si>
    <t>PE</t>
  </si>
  <si>
    <t>Philippinen</t>
  </si>
  <si>
    <t>PH</t>
  </si>
  <si>
    <t>Polen</t>
  </si>
  <si>
    <t>PL</t>
  </si>
  <si>
    <t>- Breslau</t>
  </si>
  <si>
    <t>Pl Breslau</t>
  </si>
  <si>
    <t>- Danzig</t>
  </si>
  <si>
    <t>PL Danzig</t>
  </si>
  <si>
    <t>- Krakau</t>
  </si>
  <si>
    <t>PL Krakau</t>
  </si>
  <si>
    <t>- Warschau</t>
  </si>
  <si>
    <t>Portugal</t>
  </si>
  <si>
    <t>PT</t>
  </si>
  <si>
    <t>Ruanda</t>
  </si>
  <si>
    <t>RW</t>
  </si>
  <si>
    <t>Rumänien</t>
  </si>
  <si>
    <t>RO</t>
  </si>
  <si>
    <t>Russische Förderation</t>
  </si>
  <si>
    <t>RU</t>
  </si>
  <si>
    <t>- Jekaterinburg</t>
  </si>
  <si>
    <t>RU Jekaterinburg</t>
  </si>
  <si>
    <t>- Moskau</t>
  </si>
  <si>
    <t>RU Moskau</t>
  </si>
  <si>
    <t>- St. Petersburg</t>
  </si>
  <si>
    <t>RU St. Petersburg</t>
  </si>
  <si>
    <t>Sambia</t>
  </si>
  <si>
    <t>ZM</t>
  </si>
  <si>
    <t>Samoa</t>
  </si>
  <si>
    <t>AS</t>
  </si>
  <si>
    <t>San Marino</t>
  </si>
  <si>
    <t>SM</t>
  </si>
  <si>
    <t>Sao Tomé - Príncipe</t>
  </si>
  <si>
    <t>ST</t>
  </si>
  <si>
    <t>Saudi-Arabien</t>
  </si>
  <si>
    <t>SA</t>
  </si>
  <si>
    <t>- Djidda</t>
  </si>
  <si>
    <t>SA Djidda</t>
  </si>
  <si>
    <t>- Riad</t>
  </si>
  <si>
    <t>SA Riad</t>
  </si>
  <si>
    <t>Schweden</t>
  </si>
  <si>
    <t>SE</t>
  </si>
  <si>
    <t>Schweiz</t>
  </si>
  <si>
    <t>CH</t>
  </si>
  <si>
    <t>- Bern</t>
  </si>
  <si>
    <t>- Genf</t>
  </si>
  <si>
    <t>CH Genf</t>
  </si>
  <si>
    <t xml:space="preserve">CH </t>
  </si>
  <si>
    <t>Senegal</t>
  </si>
  <si>
    <t>SN</t>
  </si>
  <si>
    <t>Serbien</t>
  </si>
  <si>
    <t>RS</t>
  </si>
  <si>
    <t>Sierra Leone</t>
  </si>
  <si>
    <t>SL</t>
  </si>
  <si>
    <t>Simbabwe</t>
  </si>
  <si>
    <t>ZW</t>
  </si>
  <si>
    <t>Singapur</t>
  </si>
  <si>
    <t>SG</t>
  </si>
  <si>
    <t>Slowakische Republik</t>
  </si>
  <si>
    <t>SK</t>
  </si>
  <si>
    <t>Slowenien</t>
  </si>
  <si>
    <t>SI</t>
  </si>
  <si>
    <t>Spanien</t>
  </si>
  <si>
    <t>ES</t>
  </si>
  <si>
    <t>- Barcelona</t>
  </si>
  <si>
    <t>ES Barcelona</t>
  </si>
  <si>
    <t>- Kanarische Inseln</t>
  </si>
  <si>
    <t>ES Kanarische Inseln</t>
  </si>
  <si>
    <t>- Madrid</t>
  </si>
  <si>
    <t>ES Madrif</t>
  </si>
  <si>
    <t>- Palma de Mallorca</t>
  </si>
  <si>
    <t>ES Palma de Mallorca</t>
  </si>
  <si>
    <t>Sri Lanka</t>
  </si>
  <si>
    <t>LK</t>
  </si>
  <si>
    <t>Sudan</t>
  </si>
  <si>
    <t>SD</t>
  </si>
  <si>
    <t>Südafrika</t>
  </si>
  <si>
    <t>ZA</t>
  </si>
  <si>
    <t>- Kapstadt</t>
  </si>
  <si>
    <t>ZA Kapstadt</t>
  </si>
  <si>
    <t>- Johannesburg</t>
  </si>
  <si>
    <t>ZA Johannesburg</t>
  </si>
  <si>
    <t>Südsudan</t>
  </si>
  <si>
    <t>SS</t>
  </si>
  <si>
    <t>Syrien</t>
  </si>
  <si>
    <t>SY</t>
  </si>
  <si>
    <t>Tadschikistan</t>
  </si>
  <si>
    <t>TJ</t>
  </si>
  <si>
    <t>Taiwan</t>
  </si>
  <si>
    <t>TW</t>
  </si>
  <si>
    <t>Tansania</t>
  </si>
  <si>
    <t>TZ</t>
  </si>
  <si>
    <t>Thailand</t>
  </si>
  <si>
    <t>TH</t>
  </si>
  <si>
    <t>Togo</t>
  </si>
  <si>
    <t>TG</t>
  </si>
  <si>
    <t>Tonga</t>
  </si>
  <si>
    <t>TO</t>
  </si>
  <si>
    <t>Trinidad und Tobago</t>
  </si>
  <si>
    <t>TT</t>
  </si>
  <si>
    <t>Tschad</t>
  </si>
  <si>
    <t>TD</t>
  </si>
  <si>
    <t>Tschechische Republik</t>
  </si>
  <si>
    <t>CZ</t>
  </si>
  <si>
    <t>Türkei</t>
  </si>
  <si>
    <t>TR</t>
  </si>
  <si>
    <t>- Istanbul</t>
  </si>
  <si>
    <t>- Izmir</t>
  </si>
  <si>
    <t>TR Izmir</t>
  </si>
  <si>
    <t>Tunesien</t>
  </si>
  <si>
    <t>TN</t>
  </si>
  <si>
    <t>Turkmenistan</t>
  </si>
  <si>
    <t>TM</t>
  </si>
  <si>
    <t>Uganda</t>
  </si>
  <si>
    <t>UG</t>
  </si>
  <si>
    <t>Ukraine</t>
  </si>
  <si>
    <t>UA</t>
  </si>
  <si>
    <t>Ungarn</t>
  </si>
  <si>
    <t>HU</t>
  </si>
  <si>
    <t>Uruguay</t>
  </si>
  <si>
    <t>UY</t>
  </si>
  <si>
    <t>Usbekistan</t>
  </si>
  <si>
    <t>ZU</t>
  </si>
  <si>
    <t>Vatikanstaat</t>
  </si>
  <si>
    <t>VA</t>
  </si>
  <si>
    <t>Venezuela</t>
  </si>
  <si>
    <t>VE</t>
  </si>
  <si>
    <t>Vereingte Arabische Emirate</t>
  </si>
  <si>
    <t>AE</t>
  </si>
  <si>
    <t>Vereinigte Staaten von Amerika (USA)</t>
  </si>
  <si>
    <t>US</t>
  </si>
  <si>
    <t>- Atlanta</t>
  </si>
  <si>
    <t>US Atlanta</t>
  </si>
  <si>
    <t>- Boston</t>
  </si>
  <si>
    <t>US Boston</t>
  </si>
  <si>
    <t>- Chicago</t>
  </si>
  <si>
    <t>US Chicago</t>
  </si>
  <si>
    <t>- Houston</t>
  </si>
  <si>
    <t>US Houston</t>
  </si>
  <si>
    <t>- Los Angeles</t>
  </si>
  <si>
    <t>US Los Angeles</t>
  </si>
  <si>
    <t>- Miami</t>
  </si>
  <si>
    <t>US Miami</t>
  </si>
  <si>
    <t>- New York City</t>
  </si>
  <si>
    <t>US New York City</t>
  </si>
  <si>
    <t>- San Francisco</t>
  </si>
  <si>
    <t>US San Francisco</t>
  </si>
  <si>
    <t>- Washington, D. C.</t>
  </si>
  <si>
    <t>US Washington, D. C.</t>
  </si>
  <si>
    <t>Vereinigtes Königreich von Großbritannien und Nordirland</t>
  </si>
  <si>
    <t>GB</t>
  </si>
  <si>
    <t>- London</t>
  </si>
  <si>
    <t>Vietnam</t>
  </si>
  <si>
    <t>VN</t>
  </si>
  <si>
    <t>Weißrussland</t>
  </si>
  <si>
    <t>BY</t>
  </si>
  <si>
    <t>Zentralafrikanische Republik</t>
  </si>
  <si>
    <t>CF</t>
  </si>
  <si>
    <t>Zypern</t>
  </si>
  <si>
    <t>CY</t>
  </si>
  <si>
    <t>(steuerfreie Pauschalen, unverändert seit 01.01.2024)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</si>
</sst>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€&quot;#,##0.00_);[Red]\(&quot;€&quot;#,##0.00\)"/>
    <numFmt numFmtId="165" formatCode="_(&quot;€&quot;* #,##0.00_);_(&quot;€&quot;* \(#,##0.00\);_(&quot;€&quot;* &quot;-&quot;??_);_(@_)"/>
    <numFmt numFmtId="166" formatCode="#,##0_ ;\-#,##0\ "/>
    <numFmt numFmtId="167" formatCode="#,##0.00\ &quot;€&quot;"/>
    <numFmt numFmtId="168" formatCode="[hh]:mm"/>
  </numFmts>
  <fonts count="2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Webdings"/>
      <family val="1"/>
      <charset val="2"/>
    </font>
    <font>
      <i/>
      <sz val="10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i/>
      <sz val="10"/>
      <color indexed="10"/>
      <name val="Arial"/>
      <family val="2"/>
    </font>
    <font>
      <u/>
      <sz val="12"/>
      <name val="Arial"/>
      <family val="2"/>
    </font>
    <font>
      <b/>
      <sz val="7"/>
      <name val="Arial"/>
      <family val="2"/>
    </font>
    <font>
      <u/>
      <sz val="10"/>
      <color theme="10"/>
      <name val="Arial"/>
      <family val="2"/>
    </font>
    <font>
      <sz val="12"/>
      <color theme="0"/>
      <name val="Arial"/>
      <family val="2"/>
    </font>
    <font>
      <i/>
      <sz val="10"/>
      <color rgb="FFFF0000"/>
      <name val="Arial"/>
      <family val="2"/>
    </font>
    <font>
      <u/>
      <sz val="12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4" fillId="0" borderId="0"/>
  </cellStyleXfs>
  <cellXfs count="161">
    <xf numFmtId="0" fontId="0" fillId="0" borderId="0" xfId="0"/>
    <xf numFmtId="0" fontId="0" fillId="0" borderId="0" xfId="0" applyProtection="1">
      <protection locked="0"/>
    </xf>
    <xf numFmtId="14" fontId="0" fillId="0" borderId="1" xfId="0" applyNumberFormat="1" applyBorder="1" applyProtection="1">
      <protection locked="0"/>
    </xf>
    <xf numFmtId="2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4" fillId="2" borderId="2" xfId="0" applyFont="1" applyFill="1" applyBorder="1" applyAlignment="1">
      <alignment horizontal="center"/>
    </xf>
    <xf numFmtId="2" fontId="0" fillId="2" borderId="1" xfId="0" applyNumberFormat="1" applyFill="1" applyBorder="1"/>
    <xf numFmtId="0" fontId="0" fillId="2" borderId="1" xfId="0" applyFill="1" applyBorder="1" applyAlignment="1">
      <alignment wrapText="1"/>
    </xf>
    <xf numFmtId="0" fontId="0" fillId="0" borderId="4" xfId="0" applyBorder="1" applyProtection="1">
      <protection locked="0"/>
    </xf>
    <xf numFmtId="0" fontId="4" fillId="0" borderId="4" xfId="0" applyFont="1" applyBorder="1" applyProtection="1">
      <protection locked="0"/>
    </xf>
    <xf numFmtId="0" fontId="0" fillId="0" borderId="3" xfId="0" applyBorder="1" applyProtection="1">
      <protection locked="0"/>
    </xf>
    <xf numFmtId="0" fontId="4" fillId="0" borderId="0" xfId="0" applyFont="1"/>
    <xf numFmtId="0" fontId="9" fillId="0" borderId="0" xfId="3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hidden="1"/>
    </xf>
    <xf numFmtId="0" fontId="3" fillId="0" borderId="0" xfId="3" applyFont="1" applyProtection="1">
      <protection hidden="1"/>
    </xf>
    <xf numFmtId="0" fontId="10" fillId="0" borderId="0" xfId="3" applyFont="1" applyAlignment="1" applyProtection="1">
      <alignment horizontal="center"/>
      <protection hidden="1"/>
    </xf>
    <xf numFmtId="0" fontId="10" fillId="0" borderId="0" xfId="3" applyFont="1" applyProtection="1">
      <protection hidden="1"/>
    </xf>
    <xf numFmtId="20" fontId="15" fillId="0" borderId="0" xfId="3" applyNumberFormat="1" applyFont="1" applyAlignment="1" applyProtection="1">
      <alignment horizontal="center"/>
      <protection hidden="1"/>
    </xf>
    <xf numFmtId="168" fontId="15" fillId="0" borderId="0" xfId="3" applyNumberFormat="1" applyFont="1" applyAlignment="1" applyProtection="1">
      <alignment horizontal="center"/>
      <protection hidden="1"/>
    </xf>
    <xf numFmtId="168" fontId="10" fillId="0" borderId="0" xfId="3" applyNumberFormat="1" applyFont="1" applyAlignment="1" applyProtection="1">
      <alignment horizontal="center"/>
      <protection hidden="1"/>
    </xf>
    <xf numFmtId="0" fontId="7" fillId="0" borderId="0" xfId="0" applyFont="1"/>
    <xf numFmtId="0" fontId="10" fillId="0" borderId="0" xfId="3" applyFont="1" applyAlignment="1" applyProtection="1">
      <alignment horizontal="left"/>
      <protection hidden="1"/>
    </xf>
    <xf numFmtId="0" fontId="3" fillId="0" borderId="0" xfId="3" applyFont="1" applyAlignment="1" applyProtection="1">
      <alignment horizontal="left"/>
      <protection hidden="1"/>
    </xf>
    <xf numFmtId="168" fontId="3" fillId="0" borderId="0" xfId="3" applyNumberFormat="1" applyFont="1" applyAlignment="1" applyProtection="1">
      <alignment horizontal="center"/>
      <protection hidden="1"/>
    </xf>
    <xf numFmtId="0" fontId="16" fillId="0" borderId="0" xfId="0" applyFont="1"/>
    <xf numFmtId="0" fontId="9" fillId="0" borderId="0" xfId="3" applyFont="1" applyProtection="1">
      <protection hidden="1"/>
    </xf>
    <xf numFmtId="167" fontId="10" fillId="0" borderId="0" xfId="3" applyNumberFormat="1" applyFont="1" applyProtection="1">
      <protection hidden="1"/>
    </xf>
    <xf numFmtId="2" fontId="10" fillId="0" borderId="0" xfId="3" applyNumberFormat="1" applyFont="1" applyProtection="1">
      <protection hidden="1"/>
    </xf>
    <xf numFmtId="167" fontId="9" fillId="0" borderId="0" xfId="3" applyNumberFormat="1" applyFont="1" applyProtection="1">
      <protection hidden="1"/>
    </xf>
    <xf numFmtId="0" fontId="12" fillId="0" borderId="0" xfId="3" applyFont="1" applyProtection="1">
      <protection hidden="1"/>
    </xf>
    <xf numFmtId="167" fontId="12" fillId="0" borderId="0" xfId="3" applyNumberFormat="1" applyFont="1" applyProtection="1">
      <protection hidden="1"/>
    </xf>
    <xf numFmtId="167" fontId="17" fillId="0" borderId="0" xfId="3" applyNumberFormat="1" applyFont="1" applyProtection="1">
      <protection hidden="1"/>
    </xf>
    <xf numFmtId="0" fontId="14" fillId="0" borderId="0" xfId="2"/>
    <xf numFmtId="0" fontId="4" fillId="0" borderId="5" xfId="0" applyFon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/>
    <xf numFmtId="0" fontId="0" fillId="0" borderId="6" xfId="0" applyBorder="1"/>
    <xf numFmtId="0" fontId="0" fillId="0" borderId="9" xfId="0" applyBorder="1"/>
    <xf numFmtId="0" fontId="2" fillId="0" borderId="6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left"/>
    </xf>
    <xf numFmtId="49" fontId="4" fillId="0" borderId="6" xfId="0" applyNumberFormat="1" applyFont="1" applyBorder="1"/>
    <xf numFmtId="49" fontId="4" fillId="0" borderId="7" xfId="0" applyNumberFormat="1" applyFont="1" applyBorder="1"/>
    <xf numFmtId="49" fontId="4" fillId="0" borderId="6" xfId="0" applyNumberFormat="1" applyFont="1" applyBorder="1" applyAlignment="1">
      <alignment wrapText="1"/>
    </xf>
    <xf numFmtId="49" fontId="4" fillId="0" borderId="9" xfId="0" applyNumberFormat="1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4" fillId="0" borderId="4" xfId="0" applyFont="1" applyBorder="1"/>
    <xf numFmtId="0" fontId="0" fillId="0" borderId="4" xfId="0" applyBorder="1"/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7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4" fontId="0" fillId="0" borderId="1" xfId="0" applyNumberFormat="1" applyBorder="1"/>
    <xf numFmtId="20" fontId="0" fillId="0" borderId="1" xfId="0" applyNumberFormat="1" applyBorder="1"/>
    <xf numFmtId="0" fontId="4" fillId="0" borderId="1" xfId="0" applyFont="1" applyBorder="1"/>
    <xf numFmtId="0" fontId="0" fillId="0" borderId="1" xfId="0" applyBorder="1"/>
    <xf numFmtId="0" fontId="4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0" xfId="0" applyNumberFormat="1"/>
    <xf numFmtId="0" fontId="4" fillId="3" borderId="0" xfId="0" applyFont="1" applyFill="1"/>
    <xf numFmtId="0" fontId="2" fillId="0" borderId="0" xfId="0" applyFont="1"/>
    <xf numFmtId="0" fontId="0" fillId="0" borderId="3" xfId="0" applyBorder="1"/>
    <xf numFmtId="0" fontId="2" fillId="0" borderId="11" xfId="0" applyFont="1" applyBorder="1"/>
    <xf numFmtId="0" fontId="2" fillId="0" borderId="12" xfId="0" applyFont="1" applyBorder="1"/>
    <xf numFmtId="0" fontId="6" fillId="0" borderId="13" xfId="0" applyFont="1" applyBorder="1"/>
    <xf numFmtId="0" fontId="2" fillId="0" borderId="14" xfId="0" applyFont="1" applyBorder="1"/>
    <xf numFmtId="0" fontId="2" fillId="0" borderId="4" xfId="0" applyFont="1" applyBorder="1"/>
    <xf numFmtId="0" fontId="6" fillId="0" borderId="15" xfId="0" applyFont="1" applyBorder="1"/>
    <xf numFmtId="0" fontId="10" fillId="0" borderId="0" xfId="0" applyFont="1"/>
    <xf numFmtId="0" fontId="4" fillId="0" borderId="8" xfId="0" applyFont="1" applyBorder="1"/>
    <xf numFmtId="0" fontId="4" fillId="0" borderId="16" xfId="0" applyFont="1" applyBorder="1"/>
    <xf numFmtId="0" fontId="4" fillId="0" borderId="16" xfId="0" applyFont="1" applyBorder="1" applyAlignment="1">
      <alignment horizontal="center" vertical="center"/>
    </xf>
    <xf numFmtId="1" fontId="18" fillId="0" borderId="6" xfId="0" applyNumberFormat="1" applyFont="1" applyBorder="1" applyAlignment="1">
      <alignment horizontal="center" vertical="top" shrinkToFit="1"/>
    </xf>
    <xf numFmtId="1" fontId="19" fillId="0" borderId="6" xfId="0" applyNumberFormat="1" applyFont="1" applyBorder="1" applyAlignment="1">
      <alignment horizontal="center" vertical="top" shrinkToFit="1"/>
    </xf>
    <xf numFmtId="0" fontId="4" fillId="0" borderId="6" xfId="0" applyFont="1" applyBorder="1" applyAlignment="1">
      <alignment horizontal="left" wrapText="1"/>
    </xf>
    <xf numFmtId="49" fontId="4" fillId="0" borderId="6" xfId="0" quotePrefix="1" applyNumberFormat="1" applyFont="1" applyBorder="1"/>
    <xf numFmtId="166" fontId="4" fillId="2" borderId="1" xfId="1" applyNumberFormat="1" applyFont="1" applyFill="1" applyBorder="1" applyProtection="1"/>
    <xf numFmtId="166" fontId="4" fillId="0" borderId="1" xfId="1" applyNumberFormat="1" applyFont="1" applyFill="1" applyBorder="1" applyProtection="1"/>
    <xf numFmtId="165" fontId="4" fillId="2" borderId="0" xfId="1" applyFont="1" applyFill="1" applyProtection="1"/>
    <xf numFmtId="165" fontId="4" fillId="2" borderId="3" xfId="1" applyFont="1" applyFill="1" applyBorder="1" applyProtection="1"/>
    <xf numFmtId="166" fontId="4" fillId="0" borderId="1" xfId="1" applyNumberFormat="1" applyFont="1" applyFill="1" applyBorder="1" applyProtection="1">
      <protection locked="0"/>
    </xf>
    <xf numFmtId="0" fontId="0" fillId="0" borderId="10" xfId="0" applyBorder="1" applyProtection="1">
      <protection locked="0"/>
    </xf>
    <xf numFmtId="0" fontId="4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6" fillId="0" borderId="13" xfId="0" applyFont="1" applyBorder="1" applyProtection="1">
      <protection locked="0"/>
    </xf>
    <xf numFmtId="0" fontId="6" fillId="0" borderId="15" xfId="0" applyFont="1" applyBorder="1" applyProtection="1">
      <protection locked="0"/>
    </xf>
    <xf numFmtId="0" fontId="0" fillId="0" borderId="0" xfId="0" applyProtection="1"/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2" fillId="0" borderId="0" xfId="0" applyFont="1" applyAlignment="1" applyProtection="1">
      <alignment wrapText="1"/>
    </xf>
    <xf numFmtId="0" fontId="4" fillId="0" borderId="0" xfId="0" applyFont="1" applyAlignment="1" applyProtection="1">
      <alignment horizontal="left"/>
    </xf>
    <xf numFmtId="0" fontId="0" fillId="0" borderId="0" xfId="0" applyAlignment="1" applyProtection="1">
      <alignment horizontal="right"/>
    </xf>
    <xf numFmtId="0" fontId="4" fillId="0" borderId="0" xfId="0" applyFont="1" applyAlignment="1" applyProtection="1">
      <alignment horizont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2" fontId="0" fillId="2" borderId="1" xfId="0" applyNumberFormat="1" applyFill="1" applyBorder="1" applyProtection="1"/>
    <xf numFmtId="0" fontId="4" fillId="2" borderId="2" xfId="0" applyFont="1" applyFill="1" applyBorder="1" applyAlignment="1" applyProtection="1">
      <alignment horizontal="center"/>
    </xf>
    <xf numFmtId="0" fontId="0" fillId="2" borderId="1" xfId="0" applyFill="1" applyBorder="1" applyAlignment="1" applyProtection="1">
      <alignment wrapText="1"/>
    </xf>
    <xf numFmtId="164" fontId="0" fillId="0" borderId="0" xfId="0" applyNumberFormat="1" applyProtection="1"/>
    <xf numFmtId="0" fontId="4" fillId="0" borderId="0" xfId="0" applyFont="1" applyProtection="1"/>
    <xf numFmtId="0" fontId="4" fillId="3" borderId="0" xfId="0" applyFont="1" applyFill="1" applyProtection="1"/>
    <xf numFmtId="0" fontId="2" fillId="0" borderId="0" xfId="0" applyFont="1" applyProtection="1"/>
    <xf numFmtId="0" fontId="2" fillId="0" borderId="11" xfId="0" applyFont="1" applyBorder="1" applyProtection="1"/>
    <xf numFmtId="0" fontId="2" fillId="0" borderId="12" xfId="0" applyFont="1" applyBorder="1" applyProtection="1"/>
    <xf numFmtId="0" fontId="2" fillId="0" borderId="14" xfId="0" applyFont="1" applyBorder="1" applyProtection="1"/>
    <xf numFmtId="0" fontId="2" fillId="0" borderId="4" xfId="0" applyFont="1" applyBorder="1" applyProtection="1"/>
    <xf numFmtId="0" fontId="0" fillId="0" borderId="3" xfId="0" applyBorder="1"/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2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 wrapText="1"/>
    </xf>
    <xf numFmtId="0" fontId="0" fillId="0" borderId="3" xfId="0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7" fillId="0" borderId="2" xfId="0" applyFont="1" applyBorder="1" applyAlignment="1" applyProtection="1">
      <alignment horizontal="center"/>
    </xf>
    <xf numFmtId="0" fontId="7" fillId="0" borderId="10" xfId="0" applyFont="1" applyBorder="1" applyAlignment="1" applyProtection="1">
      <alignment horizontal="center"/>
    </xf>
    <xf numFmtId="0" fontId="7" fillId="0" borderId="5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4">
    <cellStyle name="Euro" xfId="1" xr:uid="{3CD45B5D-C96E-44E9-BCFE-1770CB345AAD}"/>
    <cellStyle name="Link" xfId="2" builtinId="8"/>
    <cellStyle name="Standard" xfId="0" builtinId="0"/>
    <cellStyle name="Standard 2" xfId="3" xr:uid="{0A0D4E6D-B3C8-45B5-9090-376EE7794B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219079</xdr:colOff>
      <xdr:row>10</xdr:row>
      <xdr:rowOff>85724</xdr:rowOff>
    </xdr:from>
    <xdr:to>
      <xdr:col>7</xdr:col>
      <xdr:colOff>266703</xdr:colOff>
      <xdr:row>26</xdr:row>
      <xdr:rowOff>57149</xdr:rowOff>
    </xdr:to>
    <xdr:sp macro="" textlink="">
      <xdr:nvSpPr>
        <xdr:cNvPr id="2" name="Nach oben gebogener Pfeil 1">
          <a:extLst>
            <a:ext uri="{FF2B5EF4-FFF2-40B4-BE49-F238E27FC236}">
              <a16:creationId xmlns:a16="http://schemas.microsoft.com/office/drawing/2014/main" id="{EDA8C88D-2259-81BC-F7F6-12174E96CF7A}"/>
            </a:ext>
          </a:extLst>
        </xdr:cNvPr>
        <xdr:cNvSpPr/>
      </xdr:nvSpPr>
      <xdr:spPr>
        <a:xfrm rot="16200000">
          <a:off x="5314953" y="2828925"/>
          <a:ext cx="3190875" cy="1571624"/>
        </a:xfrm>
        <a:prstGeom prst="bentUpArrow">
          <a:avLst>
            <a:gd name="adj1" fmla="val 5000"/>
            <a:gd name="adj2" fmla="val 25000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27</xdr:row>
      <xdr:rowOff>0</xdr:rowOff>
    </xdr:from>
    <xdr:to>
      <xdr:col>4</xdr:col>
      <xdr:colOff>685800</xdr:colOff>
      <xdr:row>29</xdr:row>
      <xdr:rowOff>161925</xdr:rowOff>
    </xdr:to>
    <xdr:sp macro="" textlink="">
      <xdr:nvSpPr>
        <xdr:cNvPr id="2164" name="Geschweifte Klammer rechts 2">
          <a:extLst>
            <a:ext uri="{FF2B5EF4-FFF2-40B4-BE49-F238E27FC236}">
              <a16:creationId xmlns:a16="http://schemas.microsoft.com/office/drawing/2014/main" id="{DC2D7518-69EA-5721-7ECE-47D44C2870B1}"/>
            </a:ext>
          </a:extLst>
        </xdr:cNvPr>
        <xdr:cNvSpPr>
          <a:spLocks/>
        </xdr:cNvSpPr>
      </xdr:nvSpPr>
      <xdr:spPr bwMode="auto">
        <a:xfrm>
          <a:off x="6019800" y="5162550"/>
          <a:ext cx="685800" cy="542925"/>
        </a:xfrm>
        <a:prstGeom prst="rightBrace">
          <a:avLst>
            <a:gd name="adj1" fmla="val 8333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47625</xdr:rowOff>
    </xdr:from>
    <xdr:to>
      <xdr:col>4</xdr:col>
      <xdr:colOff>704850</xdr:colOff>
      <xdr:row>5</xdr:row>
      <xdr:rowOff>152400</xdr:rowOff>
    </xdr:to>
    <xdr:pic>
      <xdr:nvPicPr>
        <xdr:cNvPr id="4184" name="Grafik 1">
          <a:extLst>
            <a:ext uri="{FF2B5EF4-FFF2-40B4-BE49-F238E27FC236}">
              <a16:creationId xmlns:a16="http://schemas.microsoft.com/office/drawing/2014/main" id="{AACD414F-859F-C09A-0771-1244CCB58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09550"/>
          <a:ext cx="58578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bundesfinanzministerium.de/Content/DE/Downloads/BMF_Schreiben/Steuerarten/Lohnsteuer/2025-12-05-steuerliche-behandlung-reisekosten-2026.pdf?__blob=publicationFile&amp;v=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69819-A5E1-49E5-B89E-315608D3B79B}">
  <sheetPr>
    <pageSetUpPr fitToPage="1"/>
  </sheetPr>
  <dimension ref="A1:S50"/>
  <sheetViews>
    <sheetView zoomScaleNormal="100" workbookViewId="0">
      <selection sqref="A1:XFD1048576"/>
    </sheetView>
  </sheetViews>
  <sheetFormatPr baseColWidth="10" defaultColWidth="11.42578125" defaultRowHeight="12.75" x14ac:dyDescent="0.2"/>
  <cols>
    <col min="1" max="1" width="12.85546875" customWidth="1"/>
    <col min="2" max="3" width="9.7109375" customWidth="1"/>
    <col min="4" max="4" width="12.85546875" customWidth="1"/>
    <col min="5" max="5" width="7.7109375" customWidth="1"/>
    <col min="6" max="6" width="9.85546875" customWidth="1"/>
    <col min="7" max="10" width="12.85546875" customWidth="1"/>
    <col min="11" max="12" width="15.7109375" customWidth="1"/>
    <col min="13" max="19" width="12.85546875" customWidth="1"/>
  </cols>
  <sheetData>
    <row r="1" spans="1:19" ht="15.75" x14ac:dyDescent="0.25">
      <c r="A1" s="130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</row>
    <row r="2" spans="1:19" ht="15.75" x14ac:dyDescent="0.25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9" ht="15.75" x14ac:dyDescent="0.25">
      <c r="A3" s="50"/>
      <c r="B3" s="137" t="s">
        <v>1</v>
      </c>
      <c r="C3" s="137"/>
      <c r="D3" s="137"/>
      <c r="E3" s="137"/>
      <c r="F3" s="137"/>
      <c r="G3" s="137"/>
      <c r="H3" s="137"/>
      <c r="I3" s="137"/>
      <c r="J3" s="137"/>
      <c r="K3" s="49"/>
      <c r="L3" s="49"/>
      <c r="M3" s="49"/>
      <c r="N3" s="49"/>
      <c r="O3" s="49"/>
    </row>
    <row r="4" spans="1:19" ht="27.75" customHeight="1" x14ac:dyDescent="0.2">
      <c r="A4" s="51" t="s">
        <v>2</v>
      </c>
      <c r="B4" s="52" t="s">
        <v>3</v>
      </c>
    </row>
    <row r="7" spans="1:19" ht="27.75" customHeight="1" x14ac:dyDescent="0.2">
      <c r="A7" s="53" t="s">
        <v>4</v>
      </c>
      <c r="B7" t="s">
        <v>5</v>
      </c>
    </row>
    <row r="8" spans="1:19" ht="27.75" customHeight="1" x14ac:dyDescent="0.2">
      <c r="A8" s="54"/>
    </row>
    <row r="9" spans="1:19" x14ac:dyDescent="0.2">
      <c r="A9" t="s">
        <v>6</v>
      </c>
      <c r="C9" s="55"/>
      <c r="D9" s="56"/>
      <c r="E9" s="56"/>
      <c r="F9" s="56"/>
      <c r="I9" t="s">
        <v>7</v>
      </c>
      <c r="K9" t="s">
        <v>8</v>
      </c>
      <c r="L9" s="56"/>
      <c r="N9" s="57" t="s">
        <v>9</v>
      </c>
      <c r="O9" s="56"/>
    </row>
    <row r="10" spans="1:19" x14ac:dyDescent="0.2">
      <c r="B10" s="58"/>
      <c r="C10" s="49"/>
      <c r="D10" s="49"/>
      <c r="L10" s="57"/>
      <c r="M10" s="57"/>
    </row>
    <row r="11" spans="1:19" x14ac:dyDescent="0.2">
      <c r="B11" s="58"/>
      <c r="C11" s="49"/>
      <c r="D11" s="49"/>
      <c r="L11" s="57"/>
      <c r="M11" s="57"/>
    </row>
    <row r="12" spans="1:19" x14ac:dyDescent="0.2">
      <c r="A12" s="132" t="s">
        <v>10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4"/>
      <c r="M12" s="59"/>
      <c r="N12" s="132" t="s">
        <v>11</v>
      </c>
      <c r="O12" s="134"/>
    </row>
    <row r="13" spans="1:19" ht="68.25" customHeight="1" x14ac:dyDescent="0.2">
      <c r="A13" s="60" t="s">
        <v>12</v>
      </c>
      <c r="B13" s="61" t="s">
        <v>13</v>
      </c>
      <c r="C13" s="61" t="s">
        <v>14</v>
      </c>
      <c r="D13" s="62" t="s">
        <v>15</v>
      </c>
      <c r="E13" s="62" t="s">
        <v>16</v>
      </c>
      <c r="F13" s="61" t="s">
        <v>17</v>
      </c>
      <c r="G13" s="61" t="s">
        <v>18</v>
      </c>
      <c r="H13" s="61" t="s">
        <v>19</v>
      </c>
      <c r="I13" s="63" t="s">
        <v>20</v>
      </c>
      <c r="J13" s="63" t="s">
        <v>21</v>
      </c>
      <c r="K13" s="135" t="s">
        <v>22</v>
      </c>
      <c r="L13" s="136"/>
      <c r="M13" s="64" t="s">
        <v>23</v>
      </c>
      <c r="N13" s="61" t="s">
        <v>24</v>
      </c>
      <c r="O13" s="62" t="s">
        <v>25</v>
      </c>
      <c r="P13" s="61" t="s">
        <v>26</v>
      </c>
      <c r="Q13" s="61" t="s">
        <v>27</v>
      </c>
      <c r="R13" s="61" t="s">
        <v>28</v>
      </c>
      <c r="S13" s="61" t="s">
        <v>29</v>
      </c>
    </row>
    <row r="14" spans="1:19" ht="18.75" customHeight="1" x14ac:dyDescent="0.2">
      <c r="A14" s="65">
        <v>46023</v>
      </c>
      <c r="B14" s="66">
        <v>0.33333333333333331</v>
      </c>
      <c r="C14" s="66">
        <v>0.70833333333333337</v>
      </c>
      <c r="D14" s="6">
        <f t="shared" ref="D14:D27" si="0">((C14-B14)*24)*1</f>
        <v>9.0000000000000018</v>
      </c>
      <c r="E14" s="89">
        <f>IF(D14&gt;=8,IF(D14&gt;=24,28,14),0)</f>
        <v>14</v>
      </c>
      <c r="F14" s="90"/>
      <c r="G14" s="67">
        <v>5.6</v>
      </c>
      <c r="H14" s="68">
        <v>11.2</v>
      </c>
      <c r="I14" s="5">
        <f>SUM(G14:H14)</f>
        <v>16.799999999999997</v>
      </c>
      <c r="J14" s="5">
        <f t="shared" ref="J14:J22" si="1">IF(I14&gt;=E14,0,E14-I14)</f>
        <v>0</v>
      </c>
      <c r="K14" s="125" t="s">
        <v>30</v>
      </c>
      <c r="L14" s="126"/>
      <c r="M14" s="69"/>
      <c r="N14" s="68"/>
      <c r="O14" s="7">
        <f>(N14-L14)*0.3</f>
        <v>0</v>
      </c>
      <c r="P14" s="68"/>
      <c r="Q14" s="68"/>
      <c r="R14" s="68"/>
      <c r="S14" s="68"/>
    </row>
    <row r="15" spans="1:19" ht="18.75" customHeight="1" x14ac:dyDescent="0.2">
      <c r="A15" s="65">
        <v>46024</v>
      </c>
      <c r="B15" s="66">
        <v>0.375</v>
      </c>
      <c r="C15" s="66">
        <v>0.75</v>
      </c>
      <c r="D15" s="6">
        <f t="shared" si="0"/>
        <v>9</v>
      </c>
      <c r="E15" s="89">
        <f t="shared" ref="E15:E27" si="2">IF(D15&gt;=8,IF(D15&gt;=24,28,14),0)</f>
        <v>14</v>
      </c>
      <c r="F15" s="90"/>
      <c r="G15" s="68">
        <v>5.6</v>
      </c>
      <c r="H15" s="68">
        <v>11.2</v>
      </c>
      <c r="I15" s="5">
        <f>SUM(G15:H15)</f>
        <v>16.799999999999997</v>
      </c>
      <c r="J15" s="5">
        <f t="shared" si="1"/>
        <v>0</v>
      </c>
      <c r="K15" s="125" t="s">
        <v>30</v>
      </c>
      <c r="L15" s="126"/>
      <c r="M15" s="69"/>
      <c r="N15" s="68"/>
      <c r="O15" s="7">
        <f>(N15-L15)*0.3</f>
        <v>0</v>
      </c>
      <c r="P15" s="68"/>
      <c r="Q15" s="68"/>
      <c r="R15" s="68"/>
      <c r="S15" s="68"/>
    </row>
    <row r="16" spans="1:19" ht="18.75" customHeight="1" x14ac:dyDescent="0.2">
      <c r="A16" s="65">
        <v>46025</v>
      </c>
      <c r="B16" s="66">
        <v>0.41666666666666702</v>
      </c>
      <c r="C16" s="66">
        <v>0.79166666666666696</v>
      </c>
      <c r="D16" s="6">
        <f t="shared" si="0"/>
        <v>8.9999999999999982</v>
      </c>
      <c r="E16" s="89">
        <f t="shared" si="2"/>
        <v>14</v>
      </c>
      <c r="F16" s="90"/>
      <c r="G16" s="68">
        <v>5.6</v>
      </c>
      <c r="H16" s="68">
        <v>0</v>
      </c>
      <c r="I16" s="5">
        <f t="shared" ref="I16:I27" si="3">SUM(G16:H16)</f>
        <v>5.6</v>
      </c>
      <c r="J16" s="5">
        <f t="shared" si="1"/>
        <v>8.4</v>
      </c>
      <c r="K16" s="125" t="s">
        <v>30</v>
      </c>
      <c r="L16" s="126"/>
      <c r="M16" s="69"/>
      <c r="N16" s="68"/>
      <c r="O16" s="7">
        <f>(N16-L16)*0.3</f>
        <v>0</v>
      </c>
      <c r="P16" s="68"/>
      <c r="Q16" s="68"/>
      <c r="R16" s="68"/>
      <c r="S16" s="68"/>
    </row>
    <row r="17" spans="1:19" ht="18.75" customHeight="1" x14ac:dyDescent="0.2">
      <c r="A17" s="65">
        <v>46026</v>
      </c>
      <c r="B17" s="66">
        <v>0.45833333333333298</v>
      </c>
      <c r="C17" s="66">
        <v>0.83333333333333304</v>
      </c>
      <c r="D17" s="6">
        <f t="shared" si="0"/>
        <v>9.0000000000000018</v>
      </c>
      <c r="E17" s="89">
        <f t="shared" si="2"/>
        <v>14</v>
      </c>
      <c r="F17" s="90"/>
      <c r="G17" s="68">
        <v>0</v>
      </c>
      <c r="H17" s="68">
        <v>11.2</v>
      </c>
      <c r="I17" s="5">
        <f t="shared" si="3"/>
        <v>11.2</v>
      </c>
      <c r="J17" s="5">
        <f t="shared" si="1"/>
        <v>2.8000000000000007</v>
      </c>
      <c r="K17" s="125" t="s">
        <v>30</v>
      </c>
      <c r="L17" s="126"/>
      <c r="M17" s="69"/>
      <c r="N17" s="68"/>
      <c r="O17" s="7">
        <f>(N17-L17)*0.3</f>
        <v>0</v>
      </c>
      <c r="P17" s="68"/>
      <c r="Q17" s="68"/>
      <c r="R17" s="68"/>
      <c r="S17" s="68"/>
    </row>
    <row r="18" spans="1:19" ht="18.75" customHeight="1" x14ac:dyDescent="0.2">
      <c r="A18" s="65">
        <v>46027</v>
      </c>
      <c r="B18" s="66">
        <v>0.41666666666666669</v>
      </c>
      <c r="C18" s="66">
        <v>0.54166666666666663</v>
      </c>
      <c r="D18" s="6">
        <f t="shared" si="0"/>
        <v>2.9999999999999987</v>
      </c>
      <c r="E18" s="89">
        <f t="shared" si="2"/>
        <v>0</v>
      </c>
      <c r="F18" s="90"/>
      <c r="G18" s="68"/>
      <c r="H18" s="68"/>
      <c r="I18" s="5">
        <f t="shared" si="3"/>
        <v>0</v>
      </c>
      <c r="J18" s="5">
        <f t="shared" si="1"/>
        <v>0</v>
      </c>
      <c r="K18" s="125" t="s">
        <v>31</v>
      </c>
      <c r="L18" s="126"/>
      <c r="M18" s="69"/>
      <c r="N18" s="68">
        <v>7</v>
      </c>
      <c r="O18" s="7">
        <f t="shared" ref="O18:O26" si="4">(N18-L18)*0.3</f>
        <v>2.1</v>
      </c>
      <c r="P18" s="68"/>
      <c r="Q18" s="68"/>
      <c r="R18" s="68"/>
      <c r="S18" s="68"/>
    </row>
    <row r="19" spans="1:19" ht="18.75" customHeight="1" x14ac:dyDescent="0.2">
      <c r="A19" s="65">
        <v>46028</v>
      </c>
      <c r="B19" s="66">
        <v>0.35416666666666669</v>
      </c>
      <c r="C19" s="66">
        <v>1</v>
      </c>
      <c r="D19" s="6">
        <f t="shared" si="0"/>
        <v>15.499999999999998</v>
      </c>
      <c r="E19" s="89">
        <f t="shared" si="2"/>
        <v>14</v>
      </c>
      <c r="F19" s="90"/>
      <c r="G19" s="68"/>
      <c r="H19" s="68"/>
      <c r="I19" s="5">
        <f t="shared" si="3"/>
        <v>0</v>
      </c>
      <c r="J19" s="5">
        <f t="shared" si="1"/>
        <v>14</v>
      </c>
      <c r="K19" s="125" t="s">
        <v>32</v>
      </c>
      <c r="L19" s="126"/>
      <c r="M19" s="69"/>
      <c r="N19" s="68"/>
      <c r="O19" s="7">
        <f t="shared" si="4"/>
        <v>0</v>
      </c>
      <c r="P19" s="68">
        <v>80</v>
      </c>
      <c r="Q19" s="68">
        <v>65</v>
      </c>
      <c r="R19" s="68"/>
      <c r="S19" s="68"/>
    </row>
    <row r="20" spans="1:19" ht="18.75" customHeight="1" x14ac:dyDescent="0.2">
      <c r="A20" s="65">
        <v>46029</v>
      </c>
      <c r="B20" s="66">
        <v>0</v>
      </c>
      <c r="C20" s="66">
        <v>1</v>
      </c>
      <c r="D20" s="6">
        <f t="shared" si="0"/>
        <v>24</v>
      </c>
      <c r="E20" s="89">
        <f t="shared" si="2"/>
        <v>28</v>
      </c>
      <c r="F20" s="90"/>
      <c r="G20" s="68">
        <v>5.6</v>
      </c>
      <c r="H20" s="68">
        <v>22.4</v>
      </c>
      <c r="I20" s="5">
        <f t="shared" si="3"/>
        <v>28</v>
      </c>
      <c r="J20" s="5">
        <f t="shared" si="1"/>
        <v>0</v>
      </c>
      <c r="K20" s="125" t="s">
        <v>33</v>
      </c>
      <c r="L20" s="126"/>
      <c r="M20" s="69"/>
      <c r="N20" s="68"/>
      <c r="O20" s="7">
        <f t="shared" si="4"/>
        <v>0</v>
      </c>
      <c r="P20" s="68">
        <v>80</v>
      </c>
      <c r="Q20" s="68"/>
      <c r="R20" s="68">
        <v>22</v>
      </c>
      <c r="S20" s="68"/>
    </row>
    <row r="21" spans="1:19" ht="18.75" customHeight="1" x14ac:dyDescent="0.2">
      <c r="A21" s="65">
        <v>46030</v>
      </c>
      <c r="B21" s="66">
        <v>0</v>
      </c>
      <c r="C21" s="66">
        <v>0.66666666666666663</v>
      </c>
      <c r="D21" s="6">
        <f t="shared" si="0"/>
        <v>16</v>
      </c>
      <c r="E21" s="89">
        <f t="shared" si="2"/>
        <v>14</v>
      </c>
      <c r="F21" s="90"/>
      <c r="G21" s="68"/>
      <c r="H21" s="68"/>
      <c r="I21" s="5">
        <f t="shared" si="3"/>
        <v>0</v>
      </c>
      <c r="J21" s="5">
        <f t="shared" si="1"/>
        <v>14</v>
      </c>
      <c r="K21" s="125" t="s">
        <v>34</v>
      </c>
      <c r="L21" s="126"/>
      <c r="M21" s="69"/>
      <c r="N21" s="68"/>
      <c r="O21" s="7">
        <f t="shared" si="4"/>
        <v>0</v>
      </c>
      <c r="P21" s="68"/>
      <c r="Q21" s="68"/>
      <c r="R21" s="68"/>
      <c r="S21" s="68">
        <v>90</v>
      </c>
    </row>
    <row r="22" spans="1:19" ht="18.75" customHeight="1" x14ac:dyDescent="0.2">
      <c r="A22" s="65">
        <v>46031</v>
      </c>
      <c r="B22" s="66">
        <v>0.33333333333333331</v>
      </c>
      <c r="C22" s="66">
        <v>0.70833333333333337</v>
      </c>
      <c r="D22" s="6">
        <f t="shared" si="0"/>
        <v>9.0000000000000018</v>
      </c>
      <c r="E22" s="89">
        <f t="shared" si="2"/>
        <v>14</v>
      </c>
      <c r="F22" s="90"/>
      <c r="G22" s="68"/>
      <c r="H22" s="68"/>
      <c r="I22" s="5">
        <f t="shared" si="3"/>
        <v>0</v>
      </c>
      <c r="J22" s="5">
        <f t="shared" si="1"/>
        <v>14</v>
      </c>
      <c r="K22" s="125"/>
      <c r="L22" s="126"/>
      <c r="M22" s="69"/>
      <c r="N22" s="68"/>
      <c r="O22" s="7">
        <f t="shared" si="4"/>
        <v>0</v>
      </c>
      <c r="P22" s="68"/>
      <c r="Q22" s="68"/>
      <c r="R22" s="68"/>
      <c r="S22" s="68"/>
    </row>
    <row r="23" spans="1:19" ht="18.75" customHeight="1" x14ac:dyDescent="0.2">
      <c r="A23" s="66"/>
      <c r="B23" s="66"/>
      <c r="C23" s="66"/>
      <c r="D23" s="6">
        <f t="shared" si="0"/>
        <v>0</v>
      </c>
      <c r="E23" s="89">
        <f t="shared" si="2"/>
        <v>0</v>
      </c>
      <c r="F23" s="90"/>
      <c r="G23" s="68"/>
      <c r="H23" s="68"/>
      <c r="I23" s="5">
        <f t="shared" si="3"/>
        <v>0</v>
      </c>
      <c r="J23" s="5">
        <f t="shared" ref="J23:J27" si="5">IF(I23&gt;=E23,0,E23-I23)</f>
        <v>0</v>
      </c>
      <c r="K23" s="125"/>
      <c r="L23" s="126"/>
      <c r="M23" s="69"/>
      <c r="N23" s="68"/>
      <c r="O23" s="7">
        <f t="shared" si="4"/>
        <v>0</v>
      </c>
      <c r="P23" s="68"/>
      <c r="Q23" s="68"/>
      <c r="R23" s="68"/>
      <c r="S23" s="68"/>
    </row>
    <row r="24" spans="1:19" ht="18.75" customHeight="1" x14ac:dyDescent="0.2">
      <c r="A24" s="65"/>
      <c r="B24" s="66"/>
      <c r="C24" s="66"/>
      <c r="D24" s="6">
        <f t="shared" si="0"/>
        <v>0</v>
      </c>
      <c r="E24" s="89">
        <f t="shared" si="2"/>
        <v>0</v>
      </c>
      <c r="F24" s="90"/>
      <c r="G24" s="68"/>
      <c r="H24" s="68"/>
      <c r="I24" s="5">
        <f t="shared" si="3"/>
        <v>0</v>
      </c>
      <c r="J24" s="5">
        <f t="shared" si="5"/>
        <v>0</v>
      </c>
      <c r="K24" s="125"/>
      <c r="L24" s="126"/>
      <c r="M24" s="69"/>
      <c r="N24" s="68"/>
      <c r="O24" s="7">
        <f t="shared" si="4"/>
        <v>0</v>
      </c>
      <c r="P24" s="68"/>
      <c r="Q24" s="68"/>
      <c r="R24" s="68"/>
      <c r="S24" s="68"/>
    </row>
    <row r="25" spans="1:19" ht="18.75" customHeight="1" x14ac:dyDescent="0.2">
      <c r="A25" s="65"/>
      <c r="B25" s="66"/>
      <c r="C25" s="66"/>
      <c r="D25" s="6">
        <f t="shared" si="0"/>
        <v>0</v>
      </c>
      <c r="E25" s="89">
        <f t="shared" si="2"/>
        <v>0</v>
      </c>
      <c r="F25" s="90"/>
      <c r="G25" s="68"/>
      <c r="H25" s="68"/>
      <c r="I25" s="5">
        <f t="shared" si="3"/>
        <v>0</v>
      </c>
      <c r="J25" s="5">
        <f t="shared" si="5"/>
        <v>0</v>
      </c>
      <c r="K25" s="125"/>
      <c r="L25" s="126"/>
      <c r="M25" s="69"/>
      <c r="N25" s="68"/>
      <c r="O25" s="7">
        <f t="shared" si="4"/>
        <v>0</v>
      </c>
      <c r="P25" s="68"/>
      <c r="Q25" s="68"/>
      <c r="R25" s="68"/>
      <c r="S25" s="68"/>
    </row>
    <row r="26" spans="1:19" ht="18.75" customHeight="1" x14ac:dyDescent="0.2">
      <c r="A26" s="65"/>
      <c r="B26" s="66"/>
      <c r="C26" s="66"/>
      <c r="D26" s="6">
        <f t="shared" si="0"/>
        <v>0</v>
      </c>
      <c r="E26" s="89">
        <f t="shared" si="2"/>
        <v>0</v>
      </c>
      <c r="F26" s="90"/>
      <c r="G26" s="68"/>
      <c r="H26" s="68"/>
      <c r="I26" s="5">
        <f t="shared" si="3"/>
        <v>0</v>
      </c>
      <c r="J26" s="5">
        <f t="shared" si="5"/>
        <v>0</v>
      </c>
      <c r="K26" s="125"/>
      <c r="L26" s="126"/>
      <c r="M26" s="69"/>
      <c r="N26" s="68"/>
      <c r="O26" s="7">
        <f t="shared" si="4"/>
        <v>0</v>
      </c>
      <c r="P26" s="68"/>
      <c r="Q26" s="68"/>
      <c r="R26" s="68"/>
      <c r="S26" s="68"/>
    </row>
    <row r="27" spans="1:19" ht="18.75" customHeight="1" x14ac:dyDescent="0.2">
      <c r="A27" s="65" t="s">
        <v>35</v>
      </c>
      <c r="B27" s="68"/>
      <c r="C27" s="68"/>
      <c r="D27" s="6">
        <f t="shared" si="0"/>
        <v>0</v>
      </c>
      <c r="E27" s="89">
        <f t="shared" si="2"/>
        <v>0</v>
      </c>
      <c r="F27" s="90"/>
      <c r="G27" s="68"/>
      <c r="H27" s="68"/>
      <c r="I27" s="5">
        <f t="shared" si="3"/>
        <v>0</v>
      </c>
      <c r="J27" s="5">
        <f t="shared" si="5"/>
        <v>0</v>
      </c>
      <c r="K27" s="128"/>
      <c r="L27" s="129"/>
      <c r="M27" s="70"/>
      <c r="N27" s="68"/>
      <c r="O27" s="7">
        <f>(N27-L27)*0.3</f>
        <v>0</v>
      </c>
      <c r="P27" s="68"/>
      <c r="Q27" s="68"/>
      <c r="R27" s="68"/>
      <c r="S27" s="68"/>
    </row>
    <row r="29" spans="1:19" ht="18.75" customHeight="1" x14ac:dyDescent="0.2">
      <c r="A29" s="127" t="s">
        <v>36</v>
      </c>
      <c r="B29" s="127"/>
      <c r="C29" s="127"/>
      <c r="D29" s="127"/>
      <c r="O29" t="s">
        <v>37</v>
      </c>
      <c r="R29" s="91">
        <f>SUM(O14:O27)</f>
        <v>2.1</v>
      </c>
      <c r="S29" t="s">
        <v>38</v>
      </c>
    </row>
    <row r="30" spans="1:19" ht="18.75" customHeight="1" x14ac:dyDescent="0.2">
      <c r="A30" s="127"/>
      <c r="B30" s="127"/>
      <c r="C30" s="127"/>
      <c r="D30" s="127"/>
      <c r="O30" t="s">
        <v>39</v>
      </c>
      <c r="R30" s="91">
        <f>SUM(J14:J27)</f>
        <v>53.2</v>
      </c>
      <c r="S30" t="s">
        <v>40</v>
      </c>
    </row>
    <row r="31" spans="1:19" ht="18.75" customHeight="1" x14ac:dyDescent="0.2">
      <c r="A31" t="s">
        <v>41</v>
      </c>
      <c r="B31" t="s">
        <v>42</v>
      </c>
      <c r="C31" s="71">
        <v>28</v>
      </c>
      <c r="I31" s="11"/>
      <c r="O31" s="11" t="s">
        <v>43</v>
      </c>
      <c r="R31" s="91">
        <f>SUM(P14:P27)</f>
        <v>160</v>
      </c>
      <c r="S31" s="72" t="s">
        <v>44</v>
      </c>
    </row>
    <row r="32" spans="1:19" ht="18.75" customHeight="1" x14ac:dyDescent="0.2">
      <c r="A32" t="s">
        <v>41</v>
      </c>
      <c r="B32" t="s">
        <v>45</v>
      </c>
      <c r="C32" s="71">
        <v>14</v>
      </c>
      <c r="I32" s="11"/>
      <c r="O32" s="11" t="s">
        <v>27</v>
      </c>
      <c r="R32" s="91">
        <f>SUM(Q14:Q27)</f>
        <v>65</v>
      </c>
      <c r="S32" s="72" t="s">
        <v>46</v>
      </c>
    </row>
    <row r="33" spans="1:19" ht="18.75" customHeight="1" x14ac:dyDescent="0.2">
      <c r="A33" t="s">
        <v>563</v>
      </c>
      <c r="C33" s="71"/>
      <c r="I33" s="11"/>
      <c r="O33" s="11" t="s">
        <v>47</v>
      </c>
      <c r="R33" s="91">
        <f>SUM(R14:R27)</f>
        <v>22</v>
      </c>
      <c r="S33" s="72" t="s">
        <v>48</v>
      </c>
    </row>
    <row r="34" spans="1:19" ht="18.75" customHeight="1" x14ac:dyDescent="0.2">
      <c r="I34" s="11"/>
      <c r="O34" s="11" t="s">
        <v>49</v>
      </c>
      <c r="R34" s="91">
        <f>SUM(S14:S27)</f>
        <v>90</v>
      </c>
      <c r="S34" s="72" t="s">
        <v>50</v>
      </c>
    </row>
    <row r="35" spans="1:19" ht="18.75" customHeight="1" x14ac:dyDescent="0.2"/>
    <row r="36" spans="1:19" ht="20.25" customHeight="1" thickBot="1" x14ac:dyDescent="0.25">
      <c r="I36" s="73"/>
      <c r="O36" s="73" t="s">
        <v>51</v>
      </c>
      <c r="R36" s="92">
        <f>SUM(R29:R34)</f>
        <v>392.3</v>
      </c>
    </row>
    <row r="37" spans="1:19" ht="14.25" thickTop="1" thickBot="1" x14ac:dyDescent="0.25">
      <c r="A37" s="123"/>
      <c r="B37" s="123"/>
      <c r="C37" s="123"/>
      <c r="D37" s="123"/>
      <c r="E37" s="74"/>
      <c r="G37" s="124"/>
      <c r="H37" s="124"/>
      <c r="I37" s="124"/>
      <c r="J37" s="124"/>
      <c r="K37" s="124"/>
    </row>
    <row r="38" spans="1:19" ht="13.5" thickTop="1" x14ac:dyDescent="0.2">
      <c r="A38" s="11" t="s">
        <v>52</v>
      </c>
      <c r="G38" s="11" t="s">
        <v>53</v>
      </c>
    </row>
    <row r="41" spans="1:19" ht="14.25" x14ac:dyDescent="0.3">
      <c r="A41" s="75" t="s">
        <v>54</v>
      </c>
      <c r="B41" s="76"/>
      <c r="C41" s="76"/>
      <c r="D41" s="76" t="s">
        <v>55</v>
      </c>
      <c r="E41" s="77" t="s">
        <v>56</v>
      </c>
    </row>
    <row r="42" spans="1:19" ht="14.25" x14ac:dyDescent="0.3">
      <c r="A42" s="78"/>
      <c r="B42" s="79"/>
      <c r="C42" s="79"/>
      <c r="D42" s="79" t="s">
        <v>57</v>
      </c>
      <c r="E42" s="80" t="s">
        <v>56</v>
      </c>
    </row>
    <row r="49" spans="6:7" x14ac:dyDescent="0.2">
      <c r="F49" s="1"/>
      <c r="G49" s="1"/>
    </row>
    <row r="50" spans="6:7" x14ac:dyDescent="0.2">
      <c r="F50" s="1"/>
      <c r="G50" s="1"/>
    </row>
  </sheetData>
  <sheetProtection algorithmName="SHA-512" hashValue="6o5xxFnOnPTh4qE5NDHCX6tPrlYqdIkIdyp4x+Lc00lPtAyK80wL7Y3GaI4abFc1QwX4bHjrtsXmGLcvZoO4vw==" saltValue="oqUiGQKeoIN/PH+Znt0vAQ==" spinCount="100000" sheet="1" selectLockedCells="1" selectUnlockedCells="1"/>
  <protectedRanges>
    <protectedRange sqref="G18:H27 K18:N27 P18:S27 J14:J27" name="Bereich2"/>
    <protectedRange sqref="A23:C27 B18:C22" name="Bereich1"/>
    <protectedRange sqref="B10:D11 C9:F9" name="Bereich3"/>
    <protectedRange sqref="G14:H17 K14:N17 P14:S17" name="Bereich2_1"/>
    <protectedRange sqref="A14:C16 B17:C17 A17:A22" name="Bereich1_1"/>
    <protectedRange sqref="I14:I27" name="Bereich2_2"/>
  </protectedRanges>
  <mergeCells count="22">
    <mergeCell ref="K18:L18"/>
    <mergeCell ref="A1:O1"/>
    <mergeCell ref="K26:L26"/>
    <mergeCell ref="K24:L24"/>
    <mergeCell ref="K25:L25"/>
    <mergeCell ref="K16:L16"/>
    <mergeCell ref="A12:L12"/>
    <mergeCell ref="K17:L17"/>
    <mergeCell ref="K15:L15"/>
    <mergeCell ref="K14:L14"/>
    <mergeCell ref="K13:L13"/>
    <mergeCell ref="N12:O12"/>
    <mergeCell ref="B3:J3"/>
    <mergeCell ref="K19:L19"/>
    <mergeCell ref="K20:L20"/>
    <mergeCell ref="A37:D37"/>
    <mergeCell ref="G37:K37"/>
    <mergeCell ref="K21:L21"/>
    <mergeCell ref="K22:L22"/>
    <mergeCell ref="K23:L23"/>
    <mergeCell ref="A29:D30"/>
    <mergeCell ref="K27:L27"/>
  </mergeCells>
  <phoneticPr fontId="5" type="noConversion"/>
  <printOptions verticalCentered="1"/>
  <pageMargins left="0.39370078740157483" right="0.43307086614173229" top="0.39370078740157483" bottom="0.35433070866141736" header="0.51181102362204722" footer="0.43307086614173229"/>
  <pageSetup paperSize="9" scale="85" fitToWidth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DEB00-ABEA-4B05-A009-53C44C43159D}">
  <sheetPr>
    <pageSetUpPr fitToPage="1"/>
  </sheetPr>
  <dimension ref="A1:S46"/>
  <sheetViews>
    <sheetView tabSelected="1" zoomScaleNormal="100" workbookViewId="0">
      <selection activeCell="N9" sqref="N9"/>
    </sheetView>
  </sheetViews>
  <sheetFormatPr baseColWidth="10" defaultColWidth="11.42578125" defaultRowHeight="12.75" x14ac:dyDescent="0.2"/>
  <cols>
    <col min="1" max="1" width="12.85546875" style="99" customWidth="1"/>
    <col min="2" max="3" width="9.7109375" style="99" customWidth="1"/>
    <col min="4" max="4" width="12.85546875" style="99" customWidth="1"/>
    <col min="5" max="5" width="7.7109375" style="99" customWidth="1"/>
    <col min="6" max="6" width="9.85546875" style="99" customWidth="1"/>
    <col min="7" max="10" width="12.85546875" style="99" customWidth="1"/>
    <col min="11" max="12" width="15.7109375" style="99" customWidth="1"/>
    <col min="13" max="19" width="12.85546875" style="99" customWidth="1"/>
    <col min="20" max="16384" width="11.42578125" style="99"/>
  </cols>
  <sheetData>
    <row r="1" spans="1:19" ht="15.75" x14ac:dyDescent="0.25">
      <c r="A1" s="145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</row>
    <row r="2" spans="1:19" ht="15.75" x14ac:dyDescent="0.25">
      <c r="A2" s="100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19" ht="15.75" x14ac:dyDescent="0.25">
      <c r="A3" s="102"/>
      <c r="B3" s="147" t="s">
        <v>1</v>
      </c>
      <c r="C3" s="147"/>
      <c r="D3" s="147"/>
      <c r="E3" s="147"/>
      <c r="F3" s="147"/>
      <c r="G3" s="147"/>
      <c r="H3" s="147"/>
      <c r="I3" s="147"/>
      <c r="J3" s="101"/>
      <c r="K3" s="101"/>
      <c r="L3" s="101"/>
      <c r="M3" s="101"/>
      <c r="N3" s="101"/>
    </row>
    <row r="4" spans="1:19" ht="24.75" customHeight="1" x14ac:dyDescent="0.2">
      <c r="A4" s="103" t="s">
        <v>2</v>
      </c>
      <c r="B4" s="104" t="s">
        <v>3</v>
      </c>
    </row>
    <row r="5" spans="1:19" ht="12.75" customHeight="1" x14ac:dyDescent="0.2">
      <c r="A5" s="103"/>
      <c r="B5" s="104"/>
    </row>
    <row r="7" spans="1:19" ht="27.75" customHeight="1" x14ac:dyDescent="0.2">
      <c r="A7" s="103" t="s">
        <v>4</v>
      </c>
      <c r="B7" s="99" t="s">
        <v>5</v>
      </c>
    </row>
    <row r="8" spans="1:19" ht="24" customHeight="1" x14ac:dyDescent="0.2"/>
    <row r="9" spans="1:19" x14ac:dyDescent="0.2">
      <c r="A9" s="99" t="s">
        <v>6</v>
      </c>
      <c r="C9" s="9"/>
      <c r="D9" s="8"/>
      <c r="E9" s="8"/>
      <c r="H9" s="99" t="s">
        <v>7</v>
      </c>
      <c r="J9" s="99" t="s">
        <v>8</v>
      </c>
      <c r="K9" s="8"/>
      <c r="L9" s="105" t="s">
        <v>9</v>
      </c>
      <c r="M9" s="105"/>
      <c r="N9" s="8"/>
    </row>
    <row r="10" spans="1:19" x14ac:dyDescent="0.2">
      <c r="B10" s="106"/>
      <c r="C10" s="101"/>
      <c r="D10" s="101"/>
      <c r="K10" s="105"/>
    </row>
    <row r="11" spans="1:19" x14ac:dyDescent="0.2">
      <c r="B11" s="106"/>
      <c r="C11" s="101"/>
      <c r="D11" s="101"/>
      <c r="K11" s="105"/>
    </row>
    <row r="12" spans="1:19" x14ac:dyDescent="0.2">
      <c r="A12" s="148" t="s">
        <v>10</v>
      </c>
      <c r="B12" s="149"/>
      <c r="C12" s="149"/>
      <c r="D12" s="149"/>
      <c r="E12" s="149"/>
      <c r="F12" s="149"/>
      <c r="G12" s="149"/>
      <c r="H12" s="149"/>
      <c r="I12" s="149"/>
      <c r="J12" s="149"/>
      <c r="K12" s="150"/>
      <c r="L12" s="148" t="s">
        <v>11</v>
      </c>
      <c r="M12" s="149"/>
      <c r="N12" s="150"/>
    </row>
    <row r="13" spans="1:19" ht="64.5" customHeight="1" x14ac:dyDescent="0.2">
      <c r="A13" s="107" t="s">
        <v>12</v>
      </c>
      <c r="B13" s="108" t="s">
        <v>13</v>
      </c>
      <c r="C13" s="108" t="s">
        <v>14</v>
      </c>
      <c r="D13" s="109" t="s">
        <v>15</v>
      </c>
      <c r="E13" s="109" t="s">
        <v>16</v>
      </c>
      <c r="F13" s="108" t="s">
        <v>58</v>
      </c>
      <c r="G13" s="108" t="s">
        <v>59</v>
      </c>
      <c r="H13" s="108" t="s">
        <v>19</v>
      </c>
      <c r="I13" s="110" t="s">
        <v>20</v>
      </c>
      <c r="J13" s="110" t="s">
        <v>21</v>
      </c>
      <c r="K13" s="151" t="s">
        <v>22</v>
      </c>
      <c r="L13" s="152"/>
      <c r="M13" s="111" t="s">
        <v>23</v>
      </c>
      <c r="N13" s="108" t="s">
        <v>24</v>
      </c>
      <c r="O13" s="109" t="s">
        <v>25</v>
      </c>
      <c r="P13" s="108" t="s">
        <v>26</v>
      </c>
      <c r="Q13" s="108" t="s">
        <v>27</v>
      </c>
      <c r="R13" s="108" t="s">
        <v>28</v>
      </c>
      <c r="S13" s="108" t="s">
        <v>29</v>
      </c>
    </row>
    <row r="14" spans="1:19" ht="18.75" customHeight="1" x14ac:dyDescent="0.2">
      <c r="A14" s="2"/>
      <c r="B14" s="3"/>
      <c r="C14" s="3"/>
      <c r="D14" s="112">
        <f t="shared" ref="D14:D27" si="0">((C14-B14)*24)*1</f>
        <v>0</v>
      </c>
      <c r="E14" s="89">
        <f>IF(D14&gt;=8,IF(D14&gt;=24,28,14),0)</f>
        <v>0</v>
      </c>
      <c r="F14" s="93"/>
      <c r="G14" s="95"/>
      <c r="H14" s="4"/>
      <c r="I14" s="113">
        <f>SUM(G14:H14)</f>
        <v>0</v>
      </c>
      <c r="J14" s="113">
        <f t="shared" ref="J14" si="1">IF(I14&gt;=E14,0,E14-I14)</f>
        <v>0</v>
      </c>
      <c r="K14" s="143"/>
      <c r="L14" s="144"/>
      <c r="M14" s="33"/>
      <c r="N14" s="4"/>
      <c r="O14" s="114">
        <f t="shared" ref="O14:O27" si="2">(N14-L14)*0.3</f>
        <v>0</v>
      </c>
      <c r="P14" s="4"/>
      <c r="Q14" s="4"/>
      <c r="R14" s="4"/>
      <c r="S14" s="4"/>
    </row>
    <row r="15" spans="1:19" ht="18.75" customHeight="1" x14ac:dyDescent="0.2">
      <c r="A15" s="2"/>
      <c r="B15" s="3"/>
      <c r="C15" s="3"/>
      <c r="D15" s="112">
        <f t="shared" si="0"/>
        <v>0</v>
      </c>
      <c r="E15" s="89">
        <f t="shared" ref="E15:E27" si="3">IF(D15&gt;=8,IF(D15&gt;=24,28,14),0)</f>
        <v>0</v>
      </c>
      <c r="F15" s="93"/>
      <c r="G15" s="4"/>
      <c r="H15" s="4"/>
      <c r="I15" s="113">
        <f t="shared" ref="I15:I27" si="4">SUM(G15:H15)</f>
        <v>0</v>
      </c>
      <c r="J15" s="113">
        <f t="shared" ref="J15:J27" si="5">IF(I15&gt;=E15,0,E15-I15)</f>
        <v>0</v>
      </c>
      <c r="K15" s="143"/>
      <c r="L15" s="144"/>
      <c r="M15" s="33"/>
      <c r="N15" s="4"/>
      <c r="O15" s="114">
        <f t="shared" si="2"/>
        <v>0</v>
      </c>
      <c r="P15" s="4"/>
      <c r="Q15" s="4"/>
      <c r="R15" s="4"/>
      <c r="S15" s="4"/>
    </row>
    <row r="16" spans="1:19" ht="18.75" customHeight="1" x14ac:dyDescent="0.2">
      <c r="A16" s="2"/>
      <c r="B16" s="3"/>
      <c r="C16" s="3"/>
      <c r="D16" s="112">
        <f t="shared" si="0"/>
        <v>0</v>
      </c>
      <c r="E16" s="89">
        <f t="shared" si="3"/>
        <v>0</v>
      </c>
      <c r="F16" s="93"/>
      <c r="G16" s="4"/>
      <c r="H16" s="4"/>
      <c r="I16" s="113">
        <f t="shared" si="4"/>
        <v>0</v>
      </c>
      <c r="J16" s="113">
        <f t="shared" si="5"/>
        <v>0</v>
      </c>
      <c r="K16" s="143"/>
      <c r="L16" s="144"/>
      <c r="M16" s="33"/>
      <c r="N16" s="4"/>
      <c r="O16" s="114">
        <f t="shared" si="2"/>
        <v>0</v>
      </c>
      <c r="P16" s="4"/>
      <c r="Q16" s="4"/>
      <c r="R16" s="4"/>
      <c r="S16" s="4"/>
    </row>
    <row r="17" spans="1:19" ht="18.75" customHeight="1" x14ac:dyDescent="0.2">
      <c r="A17" s="2"/>
      <c r="B17" s="3"/>
      <c r="C17" s="3"/>
      <c r="D17" s="112">
        <f t="shared" si="0"/>
        <v>0</v>
      </c>
      <c r="E17" s="89">
        <f t="shared" si="3"/>
        <v>0</v>
      </c>
      <c r="F17" s="93"/>
      <c r="G17" s="4"/>
      <c r="H17" s="4"/>
      <c r="I17" s="113">
        <f t="shared" si="4"/>
        <v>0</v>
      </c>
      <c r="J17" s="113">
        <f t="shared" si="5"/>
        <v>0</v>
      </c>
      <c r="K17" s="143"/>
      <c r="L17" s="144"/>
      <c r="M17" s="33"/>
      <c r="N17" s="4"/>
      <c r="O17" s="114">
        <f t="shared" si="2"/>
        <v>0</v>
      </c>
      <c r="P17" s="4"/>
      <c r="Q17" s="4"/>
      <c r="R17" s="4"/>
      <c r="S17" s="4"/>
    </row>
    <row r="18" spans="1:19" ht="18.75" customHeight="1" x14ac:dyDescent="0.2">
      <c r="A18" s="2"/>
      <c r="B18" s="3"/>
      <c r="C18" s="3"/>
      <c r="D18" s="112">
        <f t="shared" si="0"/>
        <v>0</v>
      </c>
      <c r="E18" s="89">
        <f t="shared" si="3"/>
        <v>0</v>
      </c>
      <c r="F18" s="93"/>
      <c r="G18" s="4"/>
      <c r="H18" s="4"/>
      <c r="I18" s="113">
        <f t="shared" si="4"/>
        <v>0</v>
      </c>
      <c r="J18" s="113">
        <f t="shared" si="5"/>
        <v>0</v>
      </c>
      <c r="K18" s="143"/>
      <c r="L18" s="144"/>
      <c r="M18" s="33"/>
      <c r="N18" s="4"/>
      <c r="O18" s="114">
        <f t="shared" si="2"/>
        <v>0</v>
      </c>
      <c r="P18" s="4"/>
      <c r="Q18" s="4"/>
      <c r="R18" s="4"/>
      <c r="S18" s="4"/>
    </row>
    <row r="19" spans="1:19" ht="18.75" customHeight="1" x14ac:dyDescent="0.2">
      <c r="A19" s="2"/>
      <c r="B19" s="3"/>
      <c r="C19" s="3"/>
      <c r="D19" s="112">
        <f t="shared" si="0"/>
        <v>0</v>
      </c>
      <c r="E19" s="89">
        <f t="shared" si="3"/>
        <v>0</v>
      </c>
      <c r="F19" s="93"/>
      <c r="G19" s="4"/>
      <c r="H19" s="4"/>
      <c r="I19" s="113">
        <f t="shared" si="4"/>
        <v>0</v>
      </c>
      <c r="J19" s="113">
        <f t="shared" si="5"/>
        <v>0</v>
      </c>
      <c r="K19" s="143"/>
      <c r="L19" s="144"/>
      <c r="M19" s="33"/>
      <c r="N19" s="4"/>
      <c r="O19" s="114">
        <f t="shared" si="2"/>
        <v>0</v>
      </c>
      <c r="P19" s="4"/>
      <c r="Q19" s="4"/>
      <c r="R19" s="4"/>
      <c r="S19" s="4"/>
    </row>
    <row r="20" spans="1:19" ht="18.75" customHeight="1" x14ac:dyDescent="0.2">
      <c r="A20" s="2"/>
      <c r="B20" s="3"/>
      <c r="C20" s="3"/>
      <c r="D20" s="112">
        <f t="shared" si="0"/>
        <v>0</v>
      </c>
      <c r="E20" s="89">
        <f t="shared" si="3"/>
        <v>0</v>
      </c>
      <c r="F20" s="93"/>
      <c r="G20" s="4"/>
      <c r="H20" s="4"/>
      <c r="I20" s="113">
        <f t="shared" si="4"/>
        <v>0</v>
      </c>
      <c r="J20" s="113">
        <f t="shared" si="5"/>
        <v>0</v>
      </c>
      <c r="K20" s="143"/>
      <c r="L20" s="144"/>
      <c r="M20" s="33"/>
      <c r="N20" s="4"/>
      <c r="O20" s="114">
        <f t="shared" si="2"/>
        <v>0</v>
      </c>
      <c r="P20" s="4"/>
      <c r="Q20" s="4"/>
      <c r="R20" s="4"/>
      <c r="S20" s="4"/>
    </row>
    <row r="21" spans="1:19" ht="18.75" customHeight="1" x14ac:dyDescent="0.2">
      <c r="A21" s="2"/>
      <c r="B21" s="3"/>
      <c r="C21" s="3"/>
      <c r="D21" s="112">
        <f t="shared" si="0"/>
        <v>0</v>
      </c>
      <c r="E21" s="89">
        <f t="shared" si="3"/>
        <v>0</v>
      </c>
      <c r="F21" s="93"/>
      <c r="G21" s="4"/>
      <c r="H21" s="4"/>
      <c r="I21" s="113">
        <f t="shared" si="4"/>
        <v>0</v>
      </c>
      <c r="J21" s="113">
        <f t="shared" si="5"/>
        <v>0</v>
      </c>
      <c r="K21" s="143"/>
      <c r="L21" s="144"/>
      <c r="M21" s="33"/>
      <c r="N21" s="4"/>
      <c r="O21" s="114">
        <f t="shared" si="2"/>
        <v>0</v>
      </c>
      <c r="P21" s="4"/>
      <c r="Q21" s="4"/>
      <c r="R21" s="4"/>
      <c r="S21" s="4"/>
    </row>
    <row r="22" spans="1:19" ht="18.75" customHeight="1" x14ac:dyDescent="0.2">
      <c r="A22" s="2"/>
      <c r="B22" s="3"/>
      <c r="C22" s="3"/>
      <c r="D22" s="112">
        <f t="shared" si="0"/>
        <v>0</v>
      </c>
      <c r="E22" s="89">
        <f t="shared" si="3"/>
        <v>0</v>
      </c>
      <c r="F22" s="93"/>
      <c r="G22" s="4"/>
      <c r="H22" s="4"/>
      <c r="I22" s="113">
        <f t="shared" si="4"/>
        <v>0</v>
      </c>
      <c r="J22" s="113">
        <f t="shared" si="5"/>
        <v>0</v>
      </c>
      <c r="K22" s="143"/>
      <c r="L22" s="144"/>
      <c r="M22" s="33"/>
      <c r="N22" s="4"/>
      <c r="O22" s="114">
        <f t="shared" si="2"/>
        <v>0</v>
      </c>
      <c r="P22" s="4"/>
      <c r="Q22" s="4"/>
      <c r="R22" s="4"/>
      <c r="S22" s="4"/>
    </row>
    <row r="23" spans="1:19" ht="18.75" customHeight="1" x14ac:dyDescent="0.2">
      <c r="A23" s="3"/>
      <c r="B23" s="3"/>
      <c r="C23" s="3"/>
      <c r="D23" s="112">
        <f t="shared" si="0"/>
        <v>0</v>
      </c>
      <c r="E23" s="89">
        <f t="shared" si="3"/>
        <v>0</v>
      </c>
      <c r="F23" s="93"/>
      <c r="G23" s="4"/>
      <c r="H23" s="4"/>
      <c r="I23" s="113">
        <f t="shared" si="4"/>
        <v>0</v>
      </c>
      <c r="J23" s="113">
        <f t="shared" si="5"/>
        <v>0</v>
      </c>
      <c r="K23" s="143"/>
      <c r="L23" s="144"/>
      <c r="M23" s="33"/>
      <c r="N23" s="4"/>
      <c r="O23" s="114">
        <f t="shared" si="2"/>
        <v>0</v>
      </c>
      <c r="P23" s="4"/>
      <c r="Q23" s="4"/>
      <c r="R23" s="4"/>
      <c r="S23" s="4"/>
    </row>
    <row r="24" spans="1:19" ht="18.75" customHeight="1" x14ac:dyDescent="0.2">
      <c r="A24" s="2"/>
      <c r="B24" s="3"/>
      <c r="C24" s="3"/>
      <c r="D24" s="112">
        <f t="shared" si="0"/>
        <v>0</v>
      </c>
      <c r="E24" s="89">
        <f t="shared" si="3"/>
        <v>0</v>
      </c>
      <c r="F24" s="93"/>
      <c r="G24" s="4"/>
      <c r="H24" s="4"/>
      <c r="I24" s="113">
        <f t="shared" si="4"/>
        <v>0</v>
      </c>
      <c r="J24" s="113">
        <f t="shared" si="5"/>
        <v>0</v>
      </c>
      <c r="K24" s="143"/>
      <c r="L24" s="144"/>
      <c r="M24" s="33"/>
      <c r="N24" s="4"/>
      <c r="O24" s="114">
        <f t="shared" si="2"/>
        <v>0</v>
      </c>
      <c r="P24" s="4"/>
      <c r="Q24" s="4"/>
      <c r="R24" s="4"/>
      <c r="S24" s="4"/>
    </row>
    <row r="25" spans="1:19" ht="18.75" customHeight="1" x14ac:dyDescent="0.2">
      <c r="A25" s="2"/>
      <c r="B25" s="3"/>
      <c r="C25" s="3"/>
      <c r="D25" s="112">
        <f t="shared" si="0"/>
        <v>0</v>
      </c>
      <c r="E25" s="89">
        <f t="shared" si="3"/>
        <v>0</v>
      </c>
      <c r="F25" s="93"/>
      <c r="G25" s="4"/>
      <c r="H25" s="4"/>
      <c r="I25" s="113">
        <f t="shared" si="4"/>
        <v>0</v>
      </c>
      <c r="J25" s="113">
        <f t="shared" si="5"/>
        <v>0</v>
      </c>
      <c r="K25" s="143"/>
      <c r="L25" s="144"/>
      <c r="M25" s="33"/>
      <c r="N25" s="4"/>
      <c r="O25" s="114">
        <f t="shared" si="2"/>
        <v>0</v>
      </c>
      <c r="P25" s="4"/>
      <c r="Q25" s="4"/>
      <c r="R25" s="4"/>
      <c r="S25" s="4"/>
    </row>
    <row r="26" spans="1:19" ht="18.75" customHeight="1" x14ac:dyDescent="0.2">
      <c r="A26" s="2"/>
      <c r="B26" s="3"/>
      <c r="C26" s="3"/>
      <c r="D26" s="112">
        <f t="shared" si="0"/>
        <v>0</v>
      </c>
      <c r="E26" s="89">
        <f t="shared" si="3"/>
        <v>0</v>
      </c>
      <c r="F26" s="93"/>
      <c r="G26" s="4"/>
      <c r="H26" s="4"/>
      <c r="I26" s="113">
        <f t="shared" si="4"/>
        <v>0</v>
      </c>
      <c r="J26" s="113">
        <f t="shared" si="5"/>
        <v>0</v>
      </c>
      <c r="K26" s="143"/>
      <c r="L26" s="144"/>
      <c r="M26" s="33"/>
      <c r="N26" s="4"/>
      <c r="O26" s="114">
        <f t="shared" si="2"/>
        <v>0</v>
      </c>
      <c r="P26" s="4"/>
      <c r="Q26" s="4"/>
      <c r="R26" s="4"/>
      <c r="S26" s="4"/>
    </row>
    <row r="27" spans="1:19" ht="18.75" customHeight="1" x14ac:dyDescent="0.2">
      <c r="A27" s="2" t="s">
        <v>35</v>
      </c>
      <c r="B27" s="4"/>
      <c r="C27" s="4"/>
      <c r="D27" s="112">
        <f t="shared" si="0"/>
        <v>0</v>
      </c>
      <c r="E27" s="89">
        <f t="shared" si="3"/>
        <v>0</v>
      </c>
      <c r="F27" s="93"/>
      <c r="G27" s="4"/>
      <c r="H27" s="4"/>
      <c r="I27" s="113">
        <f t="shared" si="4"/>
        <v>0</v>
      </c>
      <c r="J27" s="113">
        <f t="shared" si="5"/>
        <v>0</v>
      </c>
      <c r="K27" s="138"/>
      <c r="L27" s="139"/>
      <c r="M27" s="34"/>
      <c r="N27" s="4"/>
      <c r="O27" s="114">
        <f t="shared" si="2"/>
        <v>0</v>
      </c>
      <c r="P27" s="4"/>
      <c r="Q27" s="4"/>
      <c r="R27" s="4"/>
      <c r="S27" s="4"/>
    </row>
    <row r="29" spans="1:19" ht="18.75" customHeight="1" x14ac:dyDescent="0.2">
      <c r="A29" s="140" t="s">
        <v>36</v>
      </c>
      <c r="B29" s="140"/>
      <c r="C29" s="140"/>
      <c r="D29" s="140"/>
      <c r="O29" s="99" t="s">
        <v>37</v>
      </c>
      <c r="R29" s="91">
        <f>SUM(O14:O27)</f>
        <v>0</v>
      </c>
      <c r="S29" s="99" t="s">
        <v>38</v>
      </c>
    </row>
    <row r="30" spans="1:19" ht="18.75" customHeight="1" x14ac:dyDescent="0.2">
      <c r="A30" s="140"/>
      <c r="B30" s="140"/>
      <c r="C30" s="140"/>
      <c r="D30" s="140"/>
      <c r="O30" s="99" t="s">
        <v>39</v>
      </c>
      <c r="R30" s="91">
        <f>SUM(J14:J27)</f>
        <v>0</v>
      </c>
      <c r="S30" s="99" t="s">
        <v>40</v>
      </c>
    </row>
    <row r="31" spans="1:19" ht="18.75" customHeight="1" x14ac:dyDescent="0.2">
      <c r="A31" s="99" t="s">
        <v>41</v>
      </c>
      <c r="B31" s="99" t="s">
        <v>42</v>
      </c>
      <c r="C31" s="115">
        <v>28</v>
      </c>
      <c r="I31" s="116"/>
      <c r="O31" s="116" t="s">
        <v>43</v>
      </c>
      <c r="R31" s="91">
        <f>SUM(P14:P27)</f>
        <v>0</v>
      </c>
      <c r="S31" s="117" t="s">
        <v>44</v>
      </c>
    </row>
    <row r="32" spans="1:19" ht="18.75" customHeight="1" x14ac:dyDescent="0.2">
      <c r="A32" s="99" t="s">
        <v>41</v>
      </c>
      <c r="B32" s="99" t="s">
        <v>45</v>
      </c>
      <c r="C32" s="115">
        <v>14</v>
      </c>
      <c r="I32" s="116"/>
      <c r="O32" s="116" t="s">
        <v>27</v>
      </c>
      <c r="R32" s="91">
        <f>SUM(Q14:Q27)</f>
        <v>0</v>
      </c>
      <c r="S32" s="117" t="s">
        <v>46</v>
      </c>
    </row>
    <row r="33" spans="1:19" ht="18.75" customHeight="1" x14ac:dyDescent="0.2">
      <c r="A33" s="99" t="s">
        <v>563</v>
      </c>
      <c r="C33" s="115"/>
      <c r="I33" s="116"/>
      <c r="O33" s="116" t="s">
        <v>47</v>
      </c>
      <c r="R33" s="91">
        <f>SUM(R14:R27)</f>
        <v>0</v>
      </c>
      <c r="S33" s="117" t="s">
        <v>48</v>
      </c>
    </row>
    <row r="34" spans="1:19" ht="18.75" customHeight="1" x14ac:dyDescent="0.2">
      <c r="I34" s="116"/>
      <c r="O34" s="116" t="s">
        <v>49</v>
      </c>
      <c r="R34" s="91">
        <f>SUM(S14:S27)</f>
        <v>0</v>
      </c>
      <c r="S34" s="117" t="s">
        <v>50</v>
      </c>
    </row>
    <row r="35" spans="1:19" ht="18.75" customHeight="1" x14ac:dyDescent="0.2"/>
    <row r="36" spans="1:19" ht="20.25" customHeight="1" thickBot="1" x14ac:dyDescent="0.25">
      <c r="A36" s="1"/>
      <c r="B36" s="1"/>
      <c r="C36" s="1"/>
      <c r="D36" s="1"/>
      <c r="E36" s="1"/>
      <c r="G36" s="1"/>
      <c r="H36" s="1"/>
      <c r="I36" s="96"/>
      <c r="J36" s="1"/>
      <c r="K36" s="1"/>
      <c r="O36" s="118" t="s">
        <v>51</v>
      </c>
      <c r="R36" s="92">
        <f>SUM(R29:R34)</f>
        <v>0</v>
      </c>
    </row>
    <row r="37" spans="1:19" ht="14.25" thickTop="1" thickBot="1" x14ac:dyDescent="0.25">
      <c r="A37" s="141"/>
      <c r="B37" s="141"/>
      <c r="C37" s="141"/>
      <c r="D37" s="141"/>
      <c r="E37" s="10"/>
      <c r="G37" s="142"/>
      <c r="H37" s="142"/>
      <c r="I37" s="142"/>
      <c r="J37" s="142"/>
      <c r="K37" s="142"/>
    </row>
    <row r="38" spans="1:19" ht="13.5" thickTop="1" x14ac:dyDescent="0.2">
      <c r="A38" s="116" t="s">
        <v>52</v>
      </c>
      <c r="G38" s="116" t="s">
        <v>53</v>
      </c>
    </row>
    <row r="41" spans="1:19" ht="14.25" x14ac:dyDescent="0.3">
      <c r="A41" s="119" t="s">
        <v>54</v>
      </c>
      <c r="B41" s="120"/>
      <c r="C41" s="120"/>
      <c r="D41" s="120" t="s">
        <v>55</v>
      </c>
      <c r="E41" s="97" t="s">
        <v>56</v>
      </c>
    </row>
    <row r="42" spans="1:19" ht="14.25" x14ac:dyDescent="0.3">
      <c r="A42" s="121"/>
      <c r="B42" s="122"/>
      <c r="C42" s="122"/>
      <c r="D42" s="122" t="s">
        <v>57</v>
      </c>
      <c r="E42" s="98" t="s">
        <v>56</v>
      </c>
    </row>
    <row r="44" spans="1:19" x14ac:dyDescent="0.2">
      <c r="A44" s="116" t="s">
        <v>60</v>
      </c>
    </row>
    <row r="45" spans="1:19" x14ac:dyDescent="0.2">
      <c r="A45" s="116" t="s">
        <v>61</v>
      </c>
      <c r="B45" s="8"/>
      <c r="C45" s="8"/>
      <c r="D45" s="8"/>
    </row>
    <row r="46" spans="1:19" x14ac:dyDescent="0.2">
      <c r="A46" s="116" t="s">
        <v>62</v>
      </c>
      <c r="B46" s="94"/>
      <c r="C46" s="94"/>
      <c r="D46" s="94"/>
    </row>
  </sheetData>
  <sheetProtection algorithmName="SHA-512" hashValue="38044O3X7VFa372z2tsIwps420/xLU/DUO4Tepy6xFPcQJHCVT5PXvNNGG/bdm8HEuPiPDG+ygR18+/phMDymg==" saltValue="OeQWHbssAWOxtCYVjhJcTA==" spinCount="100000" sheet="1" objects="1" scenarios="1" selectLockedCells="1"/>
  <protectedRanges>
    <protectedRange password="ECEF" sqref="A9:N9 A23:C27 F23:H27 K14:N27 P14:S27 A41:F46" name="Bereich9"/>
    <protectedRange sqref="P14:S17" name="Bereich2_1_1"/>
    <protectedRange sqref="P18:S27" name="Bereich2_3"/>
    <protectedRange sqref="K14:N17" name="Bereich2_1"/>
    <protectedRange sqref="C9:E9 B10:D11" name="Bereich3"/>
    <protectedRange sqref="A23:C27" name="Bereich1"/>
    <protectedRange sqref="G23:H27 K18:N27" name="Bereich2"/>
    <protectedRange sqref="J14:J27" name="Bereich2_4"/>
    <protectedRange sqref="I14:I27" name="Bereich2_2_1"/>
    <protectedRange sqref="B18:C22" name="Bereich1_2"/>
    <protectedRange sqref="A14:C16 B17:C17 A17:A22" name="Bereich1_1_1"/>
    <protectedRange sqref="G18:H22" name="Bereich2_5"/>
    <protectedRange sqref="G14:H17" name="Bereich2_1_2"/>
  </protectedRanges>
  <mergeCells count="22">
    <mergeCell ref="K20:L20"/>
    <mergeCell ref="A1:N1"/>
    <mergeCell ref="B3:I3"/>
    <mergeCell ref="A12:K12"/>
    <mergeCell ref="L12:N12"/>
    <mergeCell ref="K13:L13"/>
    <mergeCell ref="K14:L14"/>
    <mergeCell ref="K15:L15"/>
    <mergeCell ref="K16:L16"/>
    <mergeCell ref="K17:L17"/>
    <mergeCell ref="K18:L18"/>
    <mergeCell ref="K19:L19"/>
    <mergeCell ref="K27:L27"/>
    <mergeCell ref="A29:D30"/>
    <mergeCell ref="A37:D37"/>
    <mergeCell ref="G37:K37"/>
    <mergeCell ref="K21:L21"/>
    <mergeCell ref="K22:L22"/>
    <mergeCell ref="K23:L23"/>
    <mergeCell ref="K24:L24"/>
    <mergeCell ref="K25:L25"/>
    <mergeCell ref="K26:L26"/>
  </mergeCells>
  <printOptions verticalCentered="1"/>
  <pageMargins left="0.39370078740157483" right="0.43307086614173229" top="0.39370078740157483" bottom="0.35433070866141736" header="0.51181102362204722" footer="0.43307086614173229"/>
  <pageSetup paperSize="9" scale="6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16F22-5AE9-48FB-ADFB-9149B32B4C61}">
  <dimension ref="A1:G31"/>
  <sheetViews>
    <sheetView workbookViewId="0">
      <selection sqref="A1:XFD1048576"/>
    </sheetView>
  </sheetViews>
  <sheetFormatPr baseColWidth="10" defaultColWidth="11.42578125" defaultRowHeight="12.75" x14ac:dyDescent="0.2"/>
  <sheetData>
    <row r="1" spans="1:7" ht="21.75" customHeight="1" x14ac:dyDescent="0.25">
      <c r="A1" s="153" t="s">
        <v>63</v>
      </c>
      <c r="B1" s="153"/>
      <c r="C1" s="153"/>
      <c r="D1" s="153"/>
      <c r="E1" s="153"/>
      <c r="F1" s="153"/>
      <c r="G1" s="153"/>
    </row>
    <row r="3" spans="1:7" s="81" customFormat="1" ht="15" x14ac:dyDescent="0.2">
      <c r="A3" s="81" t="s">
        <v>64</v>
      </c>
    </row>
    <row r="4" spans="1:7" s="81" customFormat="1" ht="15" x14ac:dyDescent="0.2">
      <c r="A4" s="81" t="s">
        <v>65</v>
      </c>
    </row>
    <row r="5" spans="1:7" s="81" customFormat="1" ht="15" x14ac:dyDescent="0.2"/>
    <row r="6" spans="1:7" s="81" customFormat="1" ht="15" x14ac:dyDescent="0.2">
      <c r="A6" s="81" t="s">
        <v>66</v>
      </c>
    </row>
    <row r="7" spans="1:7" s="81" customFormat="1" ht="15" x14ac:dyDescent="0.2">
      <c r="A7" s="81" t="s">
        <v>67</v>
      </c>
    </row>
    <row r="8" spans="1:7" s="81" customFormat="1" ht="15" x14ac:dyDescent="0.2"/>
    <row r="9" spans="1:7" s="81" customFormat="1" ht="15" x14ac:dyDescent="0.2">
      <c r="A9" s="81" t="s">
        <v>68</v>
      </c>
    </row>
    <row r="10" spans="1:7" s="81" customFormat="1" ht="15" x14ac:dyDescent="0.2">
      <c r="A10" s="81" t="s">
        <v>69</v>
      </c>
    </row>
    <row r="11" spans="1:7" s="81" customFormat="1" ht="15" x14ac:dyDescent="0.2">
      <c r="A11" s="81" t="s">
        <v>70</v>
      </c>
    </row>
    <row r="12" spans="1:7" s="81" customFormat="1" ht="15" x14ac:dyDescent="0.2"/>
    <row r="13" spans="1:7" s="81" customFormat="1" ht="15" x14ac:dyDescent="0.2">
      <c r="A13" s="81" t="s">
        <v>71</v>
      </c>
      <c r="C13" s="81" t="s">
        <v>72</v>
      </c>
      <c r="E13" s="81" t="s">
        <v>73</v>
      </c>
    </row>
    <row r="14" spans="1:7" s="81" customFormat="1" ht="15" x14ac:dyDescent="0.2"/>
    <row r="15" spans="1:7" s="81" customFormat="1" ht="15" x14ac:dyDescent="0.2">
      <c r="A15" s="81" t="s">
        <v>74</v>
      </c>
    </row>
    <row r="16" spans="1:7" s="81" customFormat="1" ht="15" x14ac:dyDescent="0.2">
      <c r="A16" s="81" t="s">
        <v>75</v>
      </c>
    </row>
    <row r="17" spans="1:1" s="81" customFormat="1" ht="15" x14ac:dyDescent="0.2">
      <c r="A17" s="81" t="s">
        <v>76</v>
      </c>
    </row>
    <row r="18" spans="1:1" s="81" customFormat="1" ht="15" x14ac:dyDescent="0.2"/>
    <row r="19" spans="1:1" s="81" customFormat="1" ht="15" x14ac:dyDescent="0.2">
      <c r="A19" s="81" t="s">
        <v>77</v>
      </c>
    </row>
    <row r="20" spans="1:1" s="81" customFormat="1" ht="15" x14ac:dyDescent="0.2">
      <c r="A20" s="81" t="s">
        <v>78</v>
      </c>
    </row>
    <row r="21" spans="1:1" s="81" customFormat="1" ht="15" x14ac:dyDescent="0.2"/>
    <row r="22" spans="1:1" s="81" customFormat="1" ht="15" x14ac:dyDescent="0.2">
      <c r="A22" s="81" t="s">
        <v>79</v>
      </c>
    </row>
    <row r="23" spans="1:1" s="81" customFormat="1" ht="15" x14ac:dyDescent="0.2">
      <c r="A23" s="81" t="s">
        <v>80</v>
      </c>
    </row>
    <row r="24" spans="1:1" s="81" customFormat="1" ht="15" x14ac:dyDescent="0.2"/>
    <row r="25" spans="1:1" s="81" customFormat="1" ht="15" x14ac:dyDescent="0.2">
      <c r="A25" s="81" t="s">
        <v>81</v>
      </c>
    </row>
    <row r="26" spans="1:1" s="81" customFormat="1" ht="15" x14ac:dyDescent="0.2"/>
    <row r="27" spans="1:1" s="81" customFormat="1" ht="15" x14ac:dyDescent="0.2"/>
    <row r="28" spans="1:1" s="81" customFormat="1" ht="15" x14ac:dyDescent="0.2">
      <c r="A28" s="81" t="s">
        <v>82</v>
      </c>
    </row>
    <row r="29" spans="1:1" s="81" customFormat="1" ht="15" x14ac:dyDescent="0.2"/>
    <row r="30" spans="1:1" s="81" customFormat="1" ht="15" x14ac:dyDescent="0.2">
      <c r="A30" s="81" t="s">
        <v>83</v>
      </c>
    </row>
    <row r="31" spans="1:1" s="81" customFormat="1" ht="15" x14ac:dyDescent="0.2">
      <c r="A31" s="81" t="s">
        <v>84</v>
      </c>
    </row>
  </sheetData>
  <sheetProtection algorithmName="SHA-512" hashValue="TznrX+Vw6w1b9MibzjPhxxfmEzsnsc/EFiICILRR8totL34/nc0enG3Z2TKQRFqiIAXuDrJFoZhdV84d6v52qQ==" saltValue="BJU00F7OZJEsKh65ANJXbw==" spinCount="100000" sheet="1" objects="1" scenarios="1" selectLockedCells="1"/>
  <mergeCells count="1">
    <mergeCell ref="A1:G1"/>
  </mergeCells>
  <phoneticPr fontId="5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BB0A2-4E3A-45F1-A8D8-311B7A4F327B}">
  <dimension ref="A1:F38"/>
  <sheetViews>
    <sheetView workbookViewId="0">
      <selection activeCell="B26" sqref="B26"/>
    </sheetView>
  </sheetViews>
  <sheetFormatPr baseColWidth="10" defaultColWidth="9.140625" defaultRowHeight="12.75" x14ac:dyDescent="0.2"/>
  <cols>
    <col min="1" max="1" width="21" customWidth="1"/>
    <col min="2" max="2" width="46.42578125" customWidth="1"/>
    <col min="3" max="256" width="11.42578125" customWidth="1"/>
  </cols>
  <sheetData>
    <row r="1" spans="1:3" s="11" customFormat="1" ht="15.75" x14ac:dyDescent="0.25">
      <c r="A1" s="25" t="s">
        <v>85</v>
      </c>
      <c r="C1" s="12" t="s">
        <v>86</v>
      </c>
    </row>
    <row r="2" spans="1:3" s="11" customFormat="1" ht="15.75" x14ac:dyDescent="0.25">
      <c r="A2" s="14" t="s">
        <v>87</v>
      </c>
      <c r="B2" s="13"/>
      <c r="C2" s="14"/>
    </row>
    <row r="3" spans="1:3" s="11" customFormat="1" ht="15.75" x14ac:dyDescent="0.25">
      <c r="A3" s="14"/>
      <c r="B3" s="13"/>
      <c r="C3" s="14"/>
    </row>
    <row r="4" spans="1:3" s="11" customFormat="1" ht="15" x14ac:dyDescent="0.2">
      <c r="A4" s="29" t="s">
        <v>88</v>
      </c>
      <c r="B4" s="15"/>
      <c r="C4" s="16"/>
    </row>
    <row r="5" spans="1:3" s="11" customFormat="1" ht="15" x14ac:dyDescent="0.2">
      <c r="A5" s="26">
        <v>14</v>
      </c>
      <c r="B5" s="17">
        <v>0.33332175925925928</v>
      </c>
      <c r="C5" s="16" t="s">
        <v>89</v>
      </c>
    </row>
    <row r="6" spans="1:3" s="11" customFormat="1" ht="15" x14ac:dyDescent="0.2">
      <c r="A6" s="26">
        <v>14</v>
      </c>
      <c r="B6" s="17">
        <v>0.58332175925925933</v>
      </c>
      <c r="C6" s="16" t="s">
        <v>90</v>
      </c>
    </row>
    <row r="7" spans="1:3" s="11" customFormat="1" ht="15" x14ac:dyDescent="0.2">
      <c r="A7" s="26">
        <v>28</v>
      </c>
      <c r="B7" s="18">
        <v>1</v>
      </c>
      <c r="C7" s="16" t="s">
        <v>91</v>
      </c>
    </row>
    <row r="8" spans="1:3" s="11" customFormat="1" ht="15" x14ac:dyDescent="0.2">
      <c r="A8" s="26">
        <v>20</v>
      </c>
      <c r="B8" s="19"/>
      <c r="C8" s="16" t="s">
        <v>92</v>
      </c>
    </row>
    <row r="9" spans="1:3" s="11" customFormat="1" ht="15" x14ac:dyDescent="0.2">
      <c r="A9" s="27"/>
      <c r="B9" s="19"/>
      <c r="C9" s="16"/>
    </row>
    <row r="10" spans="1:3" s="11" customFormat="1" ht="15" x14ac:dyDescent="0.2">
      <c r="A10" s="26"/>
      <c r="B10" s="19"/>
      <c r="C10" s="16"/>
    </row>
    <row r="11" spans="1:3" s="11" customFormat="1" ht="15" x14ac:dyDescent="0.2">
      <c r="A11" s="30" t="s">
        <v>93</v>
      </c>
      <c r="B11" s="19"/>
      <c r="C11" s="16"/>
    </row>
    <row r="12" spans="1:3" s="11" customFormat="1" ht="15" x14ac:dyDescent="0.2">
      <c r="A12" s="26">
        <v>5.6</v>
      </c>
      <c r="B12" s="20" t="s">
        <v>94</v>
      </c>
      <c r="C12" s="16" t="s">
        <v>95</v>
      </c>
    </row>
    <row r="13" spans="1:3" s="11" customFormat="1" ht="15" x14ac:dyDescent="0.2">
      <c r="A13" s="26">
        <v>11.2</v>
      </c>
      <c r="B13" s="20" t="s">
        <v>96</v>
      </c>
      <c r="C13" s="16" t="s">
        <v>97</v>
      </c>
    </row>
    <row r="14" spans="1:3" s="11" customFormat="1" ht="15" x14ac:dyDescent="0.2">
      <c r="A14" s="26">
        <v>11.2</v>
      </c>
      <c r="B14" s="20" t="s">
        <v>96</v>
      </c>
      <c r="C14" s="16" t="s">
        <v>98</v>
      </c>
    </row>
    <row r="15" spans="1:3" s="11" customFormat="1" ht="15" x14ac:dyDescent="0.2">
      <c r="A15" s="26"/>
      <c r="B15" s="20"/>
      <c r="C15" s="16"/>
    </row>
    <row r="16" spans="1:3" s="11" customFormat="1" ht="15" x14ac:dyDescent="0.2">
      <c r="A16" s="16"/>
      <c r="B16" s="16"/>
      <c r="C16" s="16"/>
    </row>
    <row r="17" spans="1:6" s="11" customFormat="1" ht="15" x14ac:dyDescent="0.2">
      <c r="A17" s="29" t="s">
        <v>99</v>
      </c>
      <c r="B17" s="15"/>
      <c r="C17" s="16"/>
    </row>
    <row r="18" spans="1:6" s="11" customFormat="1" ht="15" x14ac:dyDescent="0.2">
      <c r="A18" s="26">
        <v>0.3</v>
      </c>
      <c r="B18" s="21" t="s">
        <v>100</v>
      </c>
      <c r="C18" s="16" t="s">
        <v>101</v>
      </c>
    </row>
    <row r="19" spans="1:6" s="11" customFormat="1" ht="15" x14ac:dyDescent="0.2">
      <c r="A19" s="26">
        <v>0.2</v>
      </c>
      <c r="B19" s="21" t="s">
        <v>102</v>
      </c>
      <c r="C19" s="21" t="s">
        <v>103</v>
      </c>
    </row>
    <row r="20" spans="1:6" s="11" customFormat="1" ht="15" x14ac:dyDescent="0.2">
      <c r="A20" s="26"/>
      <c r="B20" s="21"/>
      <c r="C20" s="21"/>
    </row>
    <row r="21" spans="1:6" s="11" customFormat="1" ht="15.75" x14ac:dyDescent="0.25">
      <c r="A21" s="14"/>
      <c r="B21" s="22"/>
      <c r="C21" s="14"/>
    </row>
    <row r="22" spans="1:6" s="11" customFormat="1" ht="15.75" x14ac:dyDescent="0.25">
      <c r="A22" s="14"/>
      <c r="B22" s="14"/>
      <c r="C22" s="14"/>
    </row>
    <row r="23" spans="1:6" s="11" customFormat="1" x14ac:dyDescent="0.2"/>
    <row r="24" spans="1:6" s="11" customFormat="1" x14ac:dyDescent="0.2"/>
    <row r="25" spans="1:6" s="11" customFormat="1" ht="15.75" x14ac:dyDescent="0.25">
      <c r="A25" s="28" t="s">
        <v>104</v>
      </c>
      <c r="B25" s="23"/>
    </row>
    <row r="26" spans="1:6" s="11" customFormat="1" ht="15.75" x14ac:dyDescent="0.25">
      <c r="A26" s="31" t="s">
        <v>105</v>
      </c>
      <c r="B26" s="23"/>
    </row>
    <row r="27" spans="1:6" s="11" customFormat="1" ht="15.75" x14ac:dyDescent="0.25">
      <c r="A27" s="31"/>
      <c r="B27" s="23"/>
    </row>
    <row r="28" spans="1:6" s="11" customFormat="1" ht="15" x14ac:dyDescent="0.2">
      <c r="A28" s="26">
        <v>2.37</v>
      </c>
      <c r="C28" s="16" t="s">
        <v>106</v>
      </c>
      <c r="F28" s="20" t="s">
        <v>107</v>
      </c>
    </row>
    <row r="29" spans="1:6" s="11" customFormat="1" ht="15" x14ac:dyDescent="0.2">
      <c r="A29" s="26">
        <v>4.57</v>
      </c>
      <c r="C29" s="16" t="s">
        <v>108</v>
      </c>
      <c r="F29" s="24" t="s">
        <v>109</v>
      </c>
    </row>
    <row r="30" spans="1:6" s="11" customFormat="1" ht="15" x14ac:dyDescent="0.2">
      <c r="A30" s="26">
        <v>4.57</v>
      </c>
      <c r="C30" s="16" t="s">
        <v>110</v>
      </c>
      <c r="F30" s="24" t="s">
        <v>111</v>
      </c>
    </row>
    <row r="31" spans="1:6" s="11" customFormat="1" x14ac:dyDescent="0.2">
      <c r="A31" s="11" t="s">
        <v>35</v>
      </c>
    </row>
    <row r="32" spans="1:6" s="11" customFormat="1" x14ac:dyDescent="0.2"/>
    <row r="36" spans="1:1" ht="15.75" x14ac:dyDescent="0.25">
      <c r="A36" s="14" t="s">
        <v>112</v>
      </c>
    </row>
    <row r="37" spans="1:1" ht="15" x14ac:dyDescent="0.2">
      <c r="A37" s="29" t="s">
        <v>113</v>
      </c>
    </row>
    <row r="38" spans="1:1" ht="15" x14ac:dyDescent="0.2">
      <c r="A38" s="30" t="s">
        <v>114</v>
      </c>
    </row>
  </sheetData>
  <sheetProtection algorithmName="SHA-512" hashValue="8G5su9AOS6VcHeTROggZs6gUfEllx4vrUJSfJ9KpCUsIDucHHz4T8fo1ndpl/iKYN0K7z1z2c48sSq/hWoRHxQ==" saltValue="KrjhHEhFMv806D+uAcuLrg==" spinCount="100000" sheet="1" selectLockedCells="1"/>
  <phoneticPr fontId="5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322FA-BDC4-4F8F-B7F8-E6EBAB593187}">
  <dimension ref="A1:E248"/>
  <sheetViews>
    <sheetView workbookViewId="0">
      <selection activeCell="D17" sqref="D17:D18"/>
    </sheetView>
  </sheetViews>
  <sheetFormatPr baseColWidth="10" defaultColWidth="9.140625" defaultRowHeight="12.75" x14ac:dyDescent="0.2"/>
  <cols>
    <col min="1" max="1" width="35.7109375" customWidth="1"/>
    <col min="2" max="2" width="11.42578125" customWidth="1"/>
    <col min="3" max="5" width="15.7109375" customWidth="1"/>
    <col min="6" max="256" width="11.42578125" customWidth="1"/>
  </cols>
  <sheetData>
    <row r="1" spans="1:5" x14ac:dyDescent="0.2">
      <c r="A1" s="32" t="s">
        <v>115</v>
      </c>
    </row>
    <row r="4" spans="1:5" x14ac:dyDescent="0.2">
      <c r="A4" s="11"/>
    </row>
    <row r="6" spans="1:5" ht="13.5" thickBot="1" x14ac:dyDescent="0.25"/>
    <row r="7" spans="1:5" ht="38.25" customHeight="1" thickBot="1" x14ac:dyDescent="0.25">
      <c r="A7" s="158" t="s">
        <v>116</v>
      </c>
      <c r="B7" s="158" t="s">
        <v>117</v>
      </c>
      <c r="C7" s="154" t="s">
        <v>118</v>
      </c>
      <c r="D7" s="155"/>
      <c r="E7" s="156" t="s">
        <v>119</v>
      </c>
    </row>
    <row r="8" spans="1:5" ht="89.25" x14ac:dyDescent="0.2">
      <c r="A8" s="159"/>
      <c r="B8" s="159"/>
      <c r="C8" s="36" t="s">
        <v>120</v>
      </c>
      <c r="D8" s="37" t="s">
        <v>121</v>
      </c>
      <c r="E8" s="157"/>
    </row>
    <row r="9" spans="1:5" ht="13.5" thickBot="1" x14ac:dyDescent="0.25">
      <c r="A9" s="160"/>
      <c r="B9" s="160"/>
      <c r="C9" s="35" t="s">
        <v>122</v>
      </c>
      <c r="D9" s="84" t="s">
        <v>122</v>
      </c>
      <c r="E9" s="35" t="s">
        <v>122</v>
      </c>
    </row>
    <row r="10" spans="1:5" x14ac:dyDescent="0.2">
      <c r="A10" s="45" t="s">
        <v>123</v>
      </c>
      <c r="B10" s="82" t="s">
        <v>124</v>
      </c>
      <c r="C10" s="35">
        <v>30</v>
      </c>
      <c r="D10" s="35">
        <v>20</v>
      </c>
      <c r="E10" s="35">
        <v>95</v>
      </c>
    </row>
    <row r="11" spans="1:5" x14ac:dyDescent="0.2">
      <c r="A11" s="44" t="s">
        <v>125</v>
      </c>
      <c r="B11" s="83" t="s">
        <v>126</v>
      </c>
      <c r="C11" s="85">
        <v>50</v>
      </c>
      <c r="D11" s="85">
        <v>33</v>
      </c>
      <c r="E11" s="85">
        <v>112</v>
      </c>
    </row>
    <row r="12" spans="1:5" x14ac:dyDescent="0.2">
      <c r="A12" s="44" t="s">
        <v>127</v>
      </c>
      <c r="B12" s="83" t="s">
        <v>128</v>
      </c>
      <c r="C12" s="85">
        <v>44</v>
      </c>
      <c r="D12" s="85">
        <v>29</v>
      </c>
      <c r="E12" s="85">
        <v>159</v>
      </c>
    </row>
    <row r="13" spans="1:5" x14ac:dyDescent="0.2">
      <c r="A13" s="44" t="s">
        <v>129</v>
      </c>
      <c r="B13" s="83" t="s">
        <v>130</v>
      </c>
      <c r="C13" s="85">
        <v>42</v>
      </c>
      <c r="D13" s="85">
        <v>28</v>
      </c>
      <c r="E13" s="85">
        <v>166</v>
      </c>
    </row>
    <row r="14" spans="1:5" x14ac:dyDescent="0.2">
      <c r="A14" s="44" t="s">
        <v>131</v>
      </c>
      <c r="B14" s="83" t="s">
        <v>132</v>
      </c>
      <c r="C14" s="86">
        <v>33</v>
      </c>
      <c r="D14" s="86">
        <v>22</v>
      </c>
      <c r="E14" s="86">
        <v>116</v>
      </c>
    </row>
    <row r="15" spans="1:5" x14ac:dyDescent="0.2">
      <c r="A15" s="44" t="s">
        <v>133</v>
      </c>
      <c r="B15" t="s">
        <v>134</v>
      </c>
      <c r="C15" s="85">
        <v>47</v>
      </c>
      <c r="D15" s="85">
        <v>32</v>
      </c>
      <c r="E15" s="85">
        <v>120</v>
      </c>
    </row>
    <row r="16" spans="1:5" x14ac:dyDescent="0.2">
      <c r="A16" s="44" t="s">
        <v>135</v>
      </c>
      <c r="B16" t="s">
        <v>136</v>
      </c>
      <c r="C16" s="86">
        <v>45</v>
      </c>
      <c r="D16" s="86">
        <v>30</v>
      </c>
      <c r="E16" s="86">
        <v>135</v>
      </c>
    </row>
    <row r="17" spans="1:5" x14ac:dyDescent="0.2">
      <c r="A17" s="44" t="s">
        <v>137</v>
      </c>
      <c r="B17" t="s">
        <v>138</v>
      </c>
      <c r="C17" s="85">
        <v>40</v>
      </c>
      <c r="D17" s="85">
        <v>27</v>
      </c>
      <c r="E17" s="85">
        <v>368</v>
      </c>
    </row>
    <row r="18" spans="1:5" ht="12.75" customHeight="1" x14ac:dyDescent="0.2">
      <c r="A18" s="44" t="s">
        <v>139</v>
      </c>
      <c r="B18" t="s">
        <v>140</v>
      </c>
      <c r="C18" s="86">
        <v>42</v>
      </c>
      <c r="D18" s="86">
        <v>28</v>
      </c>
      <c r="E18" s="86">
        <v>119</v>
      </c>
    </row>
    <row r="19" spans="1:5" ht="12.75" customHeight="1" x14ac:dyDescent="0.2">
      <c r="A19" s="44" t="s">
        <v>141</v>
      </c>
      <c r="B19" t="s">
        <v>142</v>
      </c>
      <c r="C19" s="85">
        <v>29</v>
      </c>
      <c r="D19" s="85">
        <v>20</v>
      </c>
      <c r="E19" s="85">
        <v>107</v>
      </c>
    </row>
    <row r="20" spans="1:5" ht="12.75" customHeight="1" x14ac:dyDescent="0.2">
      <c r="A20" s="44" t="s">
        <v>143</v>
      </c>
      <c r="B20" s="83" t="s">
        <v>144</v>
      </c>
      <c r="C20" s="85">
        <v>44</v>
      </c>
      <c r="D20" s="85">
        <v>29</v>
      </c>
      <c r="E20" s="85">
        <v>88</v>
      </c>
    </row>
    <row r="21" spans="1:5" ht="12.75" customHeight="1" x14ac:dyDescent="0.2">
      <c r="A21" s="44" t="s">
        <v>145</v>
      </c>
      <c r="B21" s="83" t="s">
        <v>146</v>
      </c>
      <c r="C21" s="87"/>
      <c r="D21" s="87"/>
      <c r="E21" s="87"/>
    </row>
    <row r="22" spans="1:5" ht="12.75" customHeight="1" x14ac:dyDescent="0.2">
      <c r="A22" s="43" t="s">
        <v>147</v>
      </c>
      <c r="B22" s="83" t="s">
        <v>148</v>
      </c>
      <c r="C22" s="85">
        <v>74</v>
      </c>
      <c r="D22" s="85">
        <v>49</v>
      </c>
      <c r="E22" s="85">
        <v>186</v>
      </c>
    </row>
    <row r="23" spans="1:5" ht="12.75" customHeight="1" x14ac:dyDescent="0.2">
      <c r="A23" s="44" t="s">
        <v>149</v>
      </c>
      <c r="B23" s="83" t="s">
        <v>150</v>
      </c>
      <c r="C23" s="85">
        <v>57</v>
      </c>
      <c r="D23" s="85">
        <v>38</v>
      </c>
      <c r="E23" s="85">
        <v>173</v>
      </c>
    </row>
    <row r="24" spans="1:5" ht="12.75" customHeight="1" x14ac:dyDescent="0.2">
      <c r="A24" s="44" t="s">
        <v>151</v>
      </c>
      <c r="B24" s="83" t="s">
        <v>146</v>
      </c>
      <c r="C24" s="85">
        <v>57</v>
      </c>
      <c r="D24" s="85">
        <v>38</v>
      </c>
      <c r="E24" s="85">
        <v>173</v>
      </c>
    </row>
    <row r="25" spans="1:5" ht="12.75" customHeight="1" x14ac:dyDescent="0.2">
      <c r="A25" s="44" t="s">
        <v>152</v>
      </c>
      <c r="B25" t="s">
        <v>153</v>
      </c>
      <c r="C25" s="85">
        <v>48</v>
      </c>
      <c r="D25" s="85">
        <v>32</v>
      </c>
      <c r="E25" s="85">
        <v>153</v>
      </c>
    </row>
    <row r="26" spans="1:5" ht="12.75" customHeight="1" x14ac:dyDescent="0.2">
      <c r="A26" s="44" t="s">
        <v>154</v>
      </c>
      <c r="B26" t="s">
        <v>155</v>
      </c>
      <c r="C26" s="85">
        <v>46</v>
      </c>
      <c r="D26" s="85">
        <v>31</v>
      </c>
      <c r="E26" s="85">
        <v>189</v>
      </c>
    </row>
    <row r="27" spans="1:5" ht="12.75" customHeight="1" x14ac:dyDescent="0.2">
      <c r="A27" s="44" t="s">
        <v>156</v>
      </c>
      <c r="B27" t="s">
        <v>157</v>
      </c>
      <c r="C27" s="85">
        <v>54</v>
      </c>
      <c r="D27" s="85">
        <v>36</v>
      </c>
      <c r="E27" s="85">
        <v>206</v>
      </c>
    </row>
    <row r="28" spans="1:5" ht="12.75" customHeight="1" x14ac:dyDescent="0.2">
      <c r="A28" s="44" t="s">
        <v>158</v>
      </c>
      <c r="B28" s="83" t="s">
        <v>159</v>
      </c>
      <c r="C28" s="85">
        <v>59</v>
      </c>
      <c r="D28" s="85">
        <v>40</v>
      </c>
      <c r="E28" s="85">
        <v>141</v>
      </c>
    </row>
    <row r="29" spans="1:5" ht="12.75" customHeight="1" x14ac:dyDescent="0.2">
      <c r="A29" s="44" t="s">
        <v>160</v>
      </c>
      <c r="B29" s="83" t="s">
        <v>161</v>
      </c>
      <c r="C29" s="85">
        <v>40</v>
      </c>
      <c r="D29" s="85">
        <v>27</v>
      </c>
      <c r="E29" s="85">
        <v>168</v>
      </c>
    </row>
    <row r="30" spans="1:5" ht="12.75" customHeight="1" x14ac:dyDescent="0.2">
      <c r="A30" s="44" t="s">
        <v>162</v>
      </c>
      <c r="B30" s="83" t="s">
        <v>163</v>
      </c>
      <c r="C30" s="85">
        <v>27</v>
      </c>
      <c r="D30" s="85">
        <v>18</v>
      </c>
      <c r="E30" s="85">
        <v>176</v>
      </c>
    </row>
    <row r="31" spans="1:5" ht="12.75" customHeight="1" x14ac:dyDescent="0.2">
      <c r="A31" s="44" t="s">
        <v>164</v>
      </c>
      <c r="B31" s="83" t="s">
        <v>165</v>
      </c>
      <c r="C31" s="85">
        <v>46</v>
      </c>
      <c r="D31" s="85">
        <v>31</v>
      </c>
      <c r="E31" s="85">
        <v>108</v>
      </c>
    </row>
    <row r="32" spans="1:5" ht="12.75" customHeight="1" x14ac:dyDescent="0.2">
      <c r="A32" s="44" t="s">
        <v>166</v>
      </c>
      <c r="B32" s="83" t="s">
        <v>167</v>
      </c>
      <c r="C32" s="86">
        <v>32</v>
      </c>
      <c r="D32" s="86">
        <v>21</v>
      </c>
      <c r="E32" s="86">
        <v>109</v>
      </c>
    </row>
    <row r="33" spans="1:5" ht="12.75" customHeight="1" x14ac:dyDescent="0.2">
      <c r="A33" s="44" t="s">
        <v>168</v>
      </c>
      <c r="B33" s="83" t="s">
        <v>169</v>
      </c>
      <c r="C33" s="86">
        <v>40</v>
      </c>
      <c r="D33" s="86">
        <v>27</v>
      </c>
      <c r="E33" s="86">
        <v>105</v>
      </c>
    </row>
    <row r="34" spans="1:5" ht="12.75" customHeight="1" x14ac:dyDescent="0.2">
      <c r="A34" s="44" t="s">
        <v>170</v>
      </c>
      <c r="B34" s="83" t="s">
        <v>171</v>
      </c>
      <c r="C34" s="87"/>
      <c r="D34" s="87"/>
      <c r="E34" s="87"/>
    </row>
    <row r="35" spans="1:5" ht="12.75" customHeight="1" x14ac:dyDescent="0.2">
      <c r="A35" s="44" t="s">
        <v>172</v>
      </c>
      <c r="B35" s="83" t="s">
        <v>173</v>
      </c>
      <c r="C35" s="85">
        <v>51</v>
      </c>
      <c r="D35" s="85">
        <v>34</v>
      </c>
      <c r="E35" s="85">
        <v>88</v>
      </c>
    </row>
    <row r="36" spans="1:5" ht="12.75" customHeight="1" x14ac:dyDescent="0.2">
      <c r="A36" s="44" t="s">
        <v>174</v>
      </c>
      <c r="B36" s="83" t="s">
        <v>175</v>
      </c>
      <c r="C36" s="85">
        <v>69</v>
      </c>
      <c r="D36" s="85">
        <v>46</v>
      </c>
      <c r="E36" s="85">
        <v>140</v>
      </c>
    </row>
    <row r="37" spans="1:5" ht="12.75" customHeight="1" x14ac:dyDescent="0.2">
      <c r="A37" s="44" t="s">
        <v>176</v>
      </c>
      <c r="B37" s="83" t="s">
        <v>177</v>
      </c>
      <c r="C37" s="85">
        <v>46</v>
      </c>
      <c r="D37" s="85">
        <v>31</v>
      </c>
      <c r="E37" s="85">
        <v>151</v>
      </c>
    </row>
    <row r="38" spans="1:5" ht="12.75" customHeight="1" x14ac:dyDescent="0.2">
      <c r="A38" s="44" t="s">
        <v>151</v>
      </c>
      <c r="B38" s="83" t="s">
        <v>171</v>
      </c>
      <c r="C38" s="85">
        <v>46</v>
      </c>
      <c r="D38" s="85">
        <v>31</v>
      </c>
      <c r="E38" s="85">
        <v>88</v>
      </c>
    </row>
    <row r="39" spans="1:5" ht="12.75" customHeight="1" x14ac:dyDescent="0.2">
      <c r="A39" s="44" t="s">
        <v>178</v>
      </c>
      <c r="B39" s="83" t="s">
        <v>179</v>
      </c>
      <c r="C39" s="85">
        <v>45</v>
      </c>
      <c r="D39" s="85">
        <v>30</v>
      </c>
      <c r="E39" s="85">
        <v>110</v>
      </c>
    </row>
    <row r="40" spans="1:5" ht="12.75" customHeight="1" x14ac:dyDescent="0.2">
      <c r="A40" s="44" t="s">
        <v>180</v>
      </c>
      <c r="B40" s="83" t="s">
        <v>181</v>
      </c>
      <c r="C40" s="86">
        <v>38</v>
      </c>
      <c r="D40" s="86">
        <v>25</v>
      </c>
      <c r="E40" s="86">
        <v>109</v>
      </c>
    </row>
    <row r="41" spans="1:5" ht="12.75" customHeight="1" x14ac:dyDescent="0.2">
      <c r="A41" s="44" t="s">
        <v>182</v>
      </c>
      <c r="B41" t="s">
        <v>183</v>
      </c>
      <c r="C41" s="86">
        <v>39</v>
      </c>
      <c r="D41" s="86">
        <v>26</v>
      </c>
      <c r="E41" s="86">
        <v>230</v>
      </c>
    </row>
    <row r="42" spans="1:5" ht="12.75" customHeight="1" x14ac:dyDescent="0.2">
      <c r="A42" s="44" t="s">
        <v>184</v>
      </c>
      <c r="B42" t="s">
        <v>185</v>
      </c>
      <c r="C42" s="86">
        <v>58</v>
      </c>
      <c r="D42" s="86">
        <v>39</v>
      </c>
      <c r="E42" s="86">
        <v>102</v>
      </c>
    </row>
    <row r="43" spans="1:5" ht="12.75" customHeight="1" x14ac:dyDescent="0.2">
      <c r="A43" s="44" t="s">
        <v>186</v>
      </c>
      <c r="B43" t="s">
        <v>187</v>
      </c>
      <c r="C43" s="85">
        <v>44</v>
      </c>
      <c r="D43" s="85">
        <v>29</v>
      </c>
      <c r="E43" s="85">
        <v>154</v>
      </c>
    </row>
    <row r="44" spans="1:5" ht="12.75" customHeight="1" x14ac:dyDescent="0.2">
      <c r="A44" s="44" t="s">
        <v>188</v>
      </c>
      <c r="B44" s="83" t="s">
        <v>189</v>
      </c>
      <c r="C44" s="39"/>
      <c r="D44" s="39"/>
      <c r="E44" s="39"/>
    </row>
    <row r="45" spans="1:5" ht="12.75" customHeight="1" x14ac:dyDescent="0.2">
      <c r="A45" s="44" t="s">
        <v>190</v>
      </c>
      <c r="B45" s="83" t="s">
        <v>191</v>
      </c>
      <c r="C45" s="86">
        <v>83</v>
      </c>
      <c r="D45" s="86">
        <v>56</v>
      </c>
      <c r="E45" s="86">
        <v>209</v>
      </c>
    </row>
    <row r="46" spans="1:5" ht="12.75" customHeight="1" x14ac:dyDescent="0.2">
      <c r="A46" s="44" t="s">
        <v>192</v>
      </c>
      <c r="B46" s="83" t="s">
        <v>193</v>
      </c>
      <c r="C46" s="86">
        <v>57</v>
      </c>
      <c r="D46" s="86">
        <v>38</v>
      </c>
      <c r="E46" s="86">
        <v>184</v>
      </c>
    </row>
    <row r="47" spans="1:5" ht="12.75" customHeight="1" x14ac:dyDescent="0.2">
      <c r="A47" s="44" t="s">
        <v>194</v>
      </c>
      <c r="B47" s="83" t="s">
        <v>195</v>
      </c>
      <c r="C47" s="86">
        <v>48</v>
      </c>
      <c r="D47" s="86">
        <v>32</v>
      </c>
      <c r="E47" s="86">
        <v>142</v>
      </c>
    </row>
    <row r="48" spans="1:5" x14ac:dyDescent="0.2">
      <c r="A48" s="44" t="s">
        <v>151</v>
      </c>
      <c r="B48" s="83" t="s">
        <v>189</v>
      </c>
      <c r="C48" s="85">
        <v>48</v>
      </c>
      <c r="D48" s="85">
        <v>32</v>
      </c>
      <c r="E48" s="86">
        <v>142</v>
      </c>
    </row>
    <row r="49" spans="1:5" x14ac:dyDescent="0.2">
      <c r="A49" s="44" t="s">
        <v>196</v>
      </c>
      <c r="B49" s="83" t="s">
        <v>197</v>
      </c>
      <c r="C49" s="85">
        <v>60</v>
      </c>
      <c r="D49" s="85">
        <v>40</v>
      </c>
      <c r="E49" s="85">
        <v>127</v>
      </c>
    </row>
    <row r="50" spans="1:5" x14ac:dyDescent="0.2">
      <c r="A50" s="44" t="s">
        <v>198</v>
      </c>
      <c r="B50" s="83" t="s">
        <v>199</v>
      </c>
      <c r="C50" s="86">
        <v>60</v>
      </c>
      <c r="D50" s="85">
        <v>40</v>
      </c>
      <c r="E50" s="86">
        <v>171</v>
      </c>
    </row>
    <row r="51" spans="1:5" x14ac:dyDescent="0.2">
      <c r="A51" s="44" t="s">
        <v>200</v>
      </c>
      <c r="B51" s="83" t="s">
        <v>201</v>
      </c>
      <c r="C51" s="85">
        <v>75</v>
      </c>
      <c r="D51" s="85">
        <v>50</v>
      </c>
      <c r="E51" s="85">
        <v>183</v>
      </c>
    </row>
    <row r="52" spans="1:5" x14ac:dyDescent="0.2">
      <c r="A52" s="44" t="s">
        <v>202</v>
      </c>
      <c r="B52" s="83" t="s">
        <v>203</v>
      </c>
      <c r="C52" s="85">
        <v>50</v>
      </c>
      <c r="D52" s="85">
        <v>33</v>
      </c>
      <c r="E52" s="85">
        <v>167</v>
      </c>
    </row>
    <row r="53" spans="1:5" x14ac:dyDescent="0.2">
      <c r="A53" s="44" t="s">
        <v>204</v>
      </c>
      <c r="B53" s="83" t="s">
        <v>205</v>
      </c>
      <c r="C53" s="85">
        <v>77</v>
      </c>
      <c r="D53" s="85">
        <v>52</v>
      </c>
      <c r="E53" s="85">
        <v>255</v>
      </c>
    </row>
    <row r="54" spans="1:5" x14ac:dyDescent="0.2">
      <c r="A54" s="44" t="s">
        <v>206</v>
      </c>
      <c r="B54" t="s">
        <v>207</v>
      </c>
      <c r="C54" s="85">
        <v>27</v>
      </c>
      <c r="D54" s="85">
        <v>18</v>
      </c>
      <c r="E54" s="85">
        <v>103</v>
      </c>
    </row>
    <row r="55" spans="1:5" x14ac:dyDescent="0.2">
      <c r="A55" s="44" t="s">
        <v>208</v>
      </c>
      <c r="B55" t="s">
        <v>209</v>
      </c>
      <c r="C55" s="85">
        <v>65</v>
      </c>
      <c r="D55" s="85">
        <v>44</v>
      </c>
      <c r="E55" s="85">
        <v>161</v>
      </c>
    </row>
    <row r="56" spans="1:5" x14ac:dyDescent="0.2">
      <c r="A56" s="44" t="s">
        <v>210</v>
      </c>
      <c r="B56" t="s">
        <v>211</v>
      </c>
      <c r="C56" s="85">
        <v>46</v>
      </c>
      <c r="D56" s="85">
        <v>31</v>
      </c>
      <c r="E56" s="85">
        <v>78</v>
      </c>
    </row>
    <row r="57" spans="1:5" x14ac:dyDescent="0.2">
      <c r="A57" s="44" t="s">
        <v>212</v>
      </c>
      <c r="B57" t="s">
        <v>213</v>
      </c>
      <c r="C57" s="86">
        <v>39</v>
      </c>
      <c r="D57" s="86">
        <v>26</v>
      </c>
      <c r="E57" s="86">
        <v>125</v>
      </c>
    </row>
    <row r="58" spans="1:5" x14ac:dyDescent="0.2">
      <c r="A58" s="44" t="s">
        <v>214</v>
      </c>
      <c r="B58" s="83" t="s">
        <v>215</v>
      </c>
      <c r="C58" s="85">
        <v>32</v>
      </c>
      <c r="D58" s="85">
        <v>21</v>
      </c>
      <c r="E58" s="85">
        <v>183</v>
      </c>
    </row>
    <row r="59" spans="1:5" x14ac:dyDescent="0.2">
      <c r="A59" s="44" t="s">
        <v>216</v>
      </c>
      <c r="B59" s="83" t="s">
        <v>217</v>
      </c>
      <c r="C59" s="85">
        <v>54</v>
      </c>
      <c r="D59" s="85">
        <v>36</v>
      </c>
      <c r="E59" s="85">
        <v>171</v>
      </c>
    </row>
    <row r="60" spans="1:5" x14ac:dyDescent="0.2">
      <c r="A60" s="44" t="s">
        <v>218</v>
      </c>
      <c r="B60" s="39" t="s">
        <v>219</v>
      </c>
      <c r="C60" s="39"/>
      <c r="D60" s="39"/>
      <c r="E60" s="39"/>
    </row>
    <row r="61" spans="1:5" ht="25.5" x14ac:dyDescent="0.2">
      <c r="A61" s="46" t="s">
        <v>220</v>
      </c>
      <c r="B61" s="39" t="s">
        <v>221</v>
      </c>
      <c r="C61" s="35">
        <v>58</v>
      </c>
      <c r="D61" s="35">
        <v>39</v>
      </c>
      <c r="E61" s="35">
        <v>159</v>
      </c>
    </row>
    <row r="62" spans="1:5" x14ac:dyDescent="0.2">
      <c r="A62" s="44" t="s">
        <v>151</v>
      </c>
      <c r="B62" s="39" t="s">
        <v>219</v>
      </c>
      <c r="C62" s="35">
        <v>53</v>
      </c>
      <c r="D62" s="35">
        <v>36</v>
      </c>
      <c r="E62" s="35">
        <v>105</v>
      </c>
    </row>
    <row r="63" spans="1:5" x14ac:dyDescent="0.2">
      <c r="A63" s="44" t="s">
        <v>222</v>
      </c>
      <c r="B63" s="39" t="s">
        <v>223</v>
      </c>
      <c r="C63" s="35">
        <v>52</v>
      </c>
      <c r="D63" s="35">
        <v>35</v>
      </c>
      <c r="E63" s="35">
        <v>183</v>
      </c>
    </row>
    <row r="64" spans="1:5" x14ac:dyDescent="0.2">
      <c r="A64" s="44" t="s">
        <v>224</v>
      </c>
      <c r="B64" s="39" t="s">
        <v>225</v>
      </c>
      <c r="C64" s="35">
        <v>40</v>
      </c>
      <c r="D64" s="35">
        <v>27</v>
      </c>
      <c r="E64" s="35">
        <v>161</v>
      </c>
    </row>
    <row r="65" spans="1:5" x14ac:dyDescent="0.2">
      <c r="A65" s="44" t="s">
        <v>226</v>
      </c>
      <c r="B65" s="39" t="s">
        <v>227</v>
      </c>
      <c r="C65" s="35">
        <v>45</v>
      </c>
      <c r="D65" s="35">
        <v>30</v>
      </c>
      <c r="E65" s="35">
        <v>87</v>
      </c>
    </row>
    <row r="66" spans="1:5" x14ac:dyDescent="0.2">
      <c r="A66" s="44" t="s">
        <v>228</v>
      </c>
      <c r="B66" s="39" t="s">
        <v>229</v>
      </c>
      <c r="C66" s="35">
        <v>46</v>
      </c>
      <c r="D66" s="35">
        <v>31</v>
      </c>
      <c r="E66" s="35">
        <v>148</v>
      </c>
    </row>
    <row r="67" spans="1:5" x14ac:dyDescent="0.2">
      <c r="A67" s="44" t="s">
        <v>230</v>
      </c>
      <c r="B67" s="39" t="s">
        <v>231</v>
      </c>
      <c r="C67" s="35"/>
      <c r="D67" s="40"/>
      <c r="E67" s="40"/>
    </row>
    <row r="68" spans="1:5" x14ac:dyDescent="0.2">
      <c r="A68" s="44" t="s">
        <v>232</v>
      </c>
      <c r="B68" s="39" t="s">
        <v>233</v>
      </c>
      <c r="C68" s="35">
        <v>40</v>
      </c>
      <c r="D68" s="35">
        <v>27</v>
      </c>
      <c r="E68" s="35">
        <v>139</v>
      </c>
    </row>
    <row r="69" spans="1:5" x14ac:dyDescent="0.2">
      <c r="A69" s="44" t="s">
        <v>151</v>
      </c>
      <c r="B69" s="39" t="s">
        <v>231</v>
      </c>
      <c r="C69" s="35">
        <v>36</v>
      </c>
      <c r="D69" s="35">
        <v>24</v>
      </c>
      <c r="E69" s="35">
        <v>150</v>
      </c>
    </row>
    <row r="70" spans="1:5" x14ac:dyDescent="0.2">
      <c r="A70" s="44" t="s">
        <v>234</v>
      </c>
      <c r="B70" s="39" t="s">
        <v>235</v>
      </c>
      <c r="C70" s="35">
        <v>34</v>
      </c>
      <c r="D70" s="35">
        <v>23</v>
      </c>
      <c r="E70" s="35">
        <v>90</v>
      </c>
    </row>
    <row r="71" spans="1:5" x14ac:dyDescent="0.2">
      <c r="A71" s="44" t="s">
        <v>236</v>
      </c>
      <c r="B71" s="39" t="s">
        <v>237</v>
      </c>
      <c r="C71" s="35">
        <v>59</v>
      </c>
      <c r="D71" s="35">
        <v>40</v>
      </c>
      <c r="E71" s="35">
        <v>140</v>
      </c>
    </row>
    <row r="72" spans="1:5" x14ac:dyDescent="0.2">
      <c r="A72" s="44" t="s">
        <v>238</v>
      </c>
      <c r="B72" s="39" t="s">
        <v>239</v>
      </c>
      <c r="C72" s="35">
        <v>32</v>
      </c>
      <c r="D72" s="35">
        <v>21</v>
      </c>
      <c r="E72" s="35">
        <v>113</v>
      </c>
    </row>
    <row r="73" spans="1:5" x14ac:dyDescent="0.2">
      <c r="A73" s="44" t="s">
        <v>240</v>
      </c>
      <c r="B73" s="39" t="s">
        <v>241</v>
      </c>
      <c r="C73" s="35">
        <v>58</v>
      </c>
      <c r="D73" s="35">
        <v>39</v>
      </c>
      <c r="E73" s="35">
        <v>130</v>
      </c>
    </row>
    <row r="74" spans="1:5" x14ac:dyDescent="0.2">
      <c r="A74" s="44" t="s">
        <v>242</v>
      </c>
      <c r="B74" s="39" t="s">
        <v>243</v>
      </c>
      <c r="C74" s="35">
        <v>57</v>
      </c>
      <c r="D74" s="35">
        <v>38</v>
      </c>
      <c r="E74" s="35">
        <v>198</v>
      </c>
    </row>
    <row r="75" spans="1:5" x14ac:dyDescent="0.2">
      <c r="A75" s="44" t="s">
        <v>244</v>
      </c>
      <c r="B75" s="39" t="s">
        <v>245</v>
      </c>
      <c r="C75" s="40"/>
      <c r="D75" s="40"/>
      <c r="E75" s="40"/>
    </row>
    <row r="76" spans="1:5" x14ac:dyDescent="0.2">
      <c r="A76" s="44" t="s">
        <v>246</v>
      </c>
      <c r="B76" s="39" t="s">
        <v>247</v>
      </c>
      <c r="C76" s="35">
        <v>32</v>
      </c>
      <c r="D76" s="35">
        <v>21</v>
      </c>
      <c r="E76" s="35">
        <v>85</v>
      </c>
    </row>
    <row r="77" spans="1:5" x14ac:dyDescent="0.2">
      <c r="A77" s="44" t="s">
        <v>248</v>
      </c>
      <c r="B77" s="39" t="s">
        <v>249</v>
      </c>
      <c r="C77" s="35">
        <v>35</v>
      </c>
      <c r="D77" s="35">
        <v>24</v>
      </c>
      <c r="E77" s="35">
        <v>145</v>
      </c>
    </row>
    <row r="78" spans="1:5" x14ac:dyDescent="0.2">
      <c r="A78" s="44" t="s">
        <v>250</v>
      </c>
      <c r="B78" s="39" t="s">
        <v>251</v>
      </c>
      <c r="C78" s="35">
        <v>50</v>
      </c>
      <c r="D78" s="35">
        <v>33</v>
      </c>
      <c r="E78" s="35">
        <v>146</v>
      </c>
    </row>
    <row r="79" spans="1:5" x14ac:dyDescent="0.2">
      <c r="A79" s="44" t="s">
        <v>252</v>
      </c>
      <c r="B79" s="39" t="s">
        <v>253</v>
      </c>
      <c r="C79" s="35">
        <v>38</v>
      </c>
      <c r="D79" s="35">
        <v>25</v>
      </c>
      <c r="E79" s="35">
        <v>185</v>
      </c>
    </row>
    <row r="80" spans="1:5" x14ac:dyDescent="0.2">
      <c r="A80" s="44" t="s">
        <v>151</v>
      </c>
      <c r="B80" s="39" t="s">
        <v>245</v>
      </c>
      <c r="C80" s="35">
        <v>32</v>
      </c>
      <c r="D80" s="35">
        <v>21</v>
      </c>
      <c r="E80" s="35">
        <v>85</v>
      </c>
    </row>
    <row r="81" spans="1:5" x14ac:dyDescent="0.2">
      <c r="A81" s="44" t="s">
        <v>254</v>
      </c>
      <c r="B81" s="39" t="s">
        <v>255</v>
      </c>
      <c r="C81" s="35">
        <v>36</v>
      </c>
      <c r="D81" s="35">
        <v>24</v>
      </c>
      <c r="E81" s="35">
        <v>134</v>
      </c>
    </row>
    <row r="82" spans="1:5" x14ac:dyDescent="0.2">
      <c r="A82" s="44" t="s">
        <v>256</v>
      </c>
      <c r="B82" s="39" t="s">
        <v>257</v>
      </c>
      <c r="C82" s="35">
        <v>33</v>
      </c>
      <c r="D82" s="35">
        <v>22</v>
      </c>
      <c r="E82" s="35">
        <v>196</v>
      </c>
    </row>
    <row r="83" spans="1:5" x14ac:dyDescent="0.2">
      <c r="A83" s="44" t="s">
        <v>258</v>
      </c>
      <c r="B83" s="39" t="s">
        <v>259</v>
      </c>
      <c r="C83" s="42">
        <v>64</v>
      </c>
      <c r="D83" s="42">
        <v>43</v>
      </c>
      <c r="E83" s="42">
        <v>164</v>
      </c>
    </row>
    <row r="84" spans="1:5" x14ac:dyDescent="0.2">
      <c r="A84" s="44" t="s">
        <v>260</v>
      </c>
      <c r="B84" s="39" t="s">
        <v>261</v>
      </c>
      <c r="C84" s="35">
        <v>62</v>
      </c>
      <c r="D84" s="35">
        <v>41</v>
      </c>
      <c r="E84" s="35">
        <v>187</v>
      </c>
    </row>
    <row r="85" spans="1:5" x14ac:dyDescent="0.2">
      <c r="A85" s="44" t="s">
        <v>262</v>
      </c>
      <c r="B85" s="39" t="s">
        <v>263</v>
      </c>
      <c r="C85" s="42">
        <v>59</v>
      </c>
      <c r="D85" s="42">
        <v>40</v>
      </c>
      <c r="E85" s="42">
        <v>268</v>
      </c>
    </row>
    <row r="86" spans="1:5" x14ac:dyDescent="0.2">
      <c r="A86" s="44" t="s">
        <v>264</v>
      </c>
      <c r="B86" s="39" t="s">
        <v>265</v>
      </c>
      <c r="C86" s="40"/>
      <c r="D86" s="40"/>
      <c r="E86" s="35"/>
    </row>
    <row r="87" spans="1:5" x14ac:dyDescent="0.2">
      <c r="A87" s="44" t="s">
        <v>266</v>
      </c>
      <c r="B87" s="39" t="s">
        <v>267</v>
      </c>
      <c r="C87" s="35">
        <v>42</v>
      </c>
      <c r="D87" s="35">
        <v>28</v>
      </c>
      <c r="E87" s="35">
        <v>191</v>
      </c>
    </row>
    <row r="88" spans="1:5" x14ac:dyDescent="0.2">
      <c r="A88" s="44" t="s">
        <v>268</v>
      </c>
      <c r="B88" s="39" t="s">
        <v>269</v>
      </c>
      <c r="C88" s="35">
        <v>48</v>
      </c>
      <c r="D88" s="35">
        <v>32</v>
      </c>
      <c r="E88" s="35">
        <v>150</v>
      </c>
    </row>
    <row r="89" spans="1:5" x14ac:dyDescent="0.2">
      <c r="A89" s="44" t="s">
        <v>151</v>
      </c>
      <c r="B89" s="39" t="s">
        <v>265</v>
      </c>
      <c r="C89" s="35">
        <v>42</v>
      </c>
      <c r="D89" s="35">
        <v>28</v>
      </c>
      <c r="E89" s="35">
        <v>150</v>
      </c>
    </row>
    <row r="90" spans="1:5" x14ac:dyDescent="0.2">
      <c r="A90" s="44" t="s">
        <v>270</v>
      </c>
      <c r="B90" s="39" t="s">
        <v>271</v>
      </c>
      <c r="C90" s="35">
        <v>39</v>
      </c>
      <c r="D90" s="35">
        <v>26</v>
      </c>
      <c r="E90" s="35">
        <v>171</v>
      </c>
    </row>
    <row r="91" spans="1:5" x14ac:dyDescent="0.2">
      <c r="A91" s="44" t="s">
        <v>272</v>
      </c>
      <c r="B91" s="39" t="s">
        <v>273</v>
      </c>
      <c r="C91" s="40"/>
      <c r="D91" s="40"/>
      <c r="E91" s="35"/>
    </row>
    <row r="92" spans="1:5" x14ac:dyDescent="0.2">
      <c r="A92" s="44" t="s">
        <v>274</v>
      </c>
      <c r="B92" s="39" t="s">
        <v>275</v>
      </c>
      <c r="C92" s="35">
        <v>50</v>
      </c>
      <c r="D92" s="35">
        <v>33</v>
      </c>
      <c r="E92" s="35">
        <v>285</v>
      </c>
    </row>
    <row r="93" spans="1:5" x14ac:dyDescent="0.2">
      <c r="A93" s="44" t="s">
        <v>151</v>
      </c>
      <c r="B93" s="39" t="s">
        <v>273</v>
      </c>
      <c r="C93" s="35">
        <v>52</v>
      </c>
      <c r="D93" s="35">
        <v>35</v>
      </c>
      <c r="E93" s="35">
        <v>190</v>
      </c>
    </row>
    <row r="94" spans="1:5" x14ac:dyDescent="0.2">
      <c r="A94" s="44" t="s">
        <v>276</v>
      </c>
      <c r="B94" s="39" t="s">
        <v>277</v>
      </c>
      <c r="C94" s="35">
        <v>24</v>
      </c>
      <c r="D94" s="35">
        <v>16</v>
      </c>
      <c r="E94" s="35">
        <v>95</v>
      </c>
    </row>
    <row r="95" spans="1:5" x14ac:dyDescent="0.2">
      <c r="A95" s="44" t="s">
        <v>278</v>
      </c>
      <c r="B95" s="39" t="s">
        <v>279</v>
      </c>
      <c r="C95" s="35">
        <v>57</v>
      </c>
      <c r="D95" s="35">
        <v>38</v>
      </c>
      <c r="E95" s="35">
        <v>134</v>
      </c>
    </row>
    <row r="96" spans="1:5" x14ac:dyDescent="0.2">
      <c r="A96" s="44" t="s">
        <v>280</v>
      </c>
      <c r="B96" s="39" t="s">
        <v>281</v>
      </c>
      <c r="C96" s="35">
        <v>38</v>
      </c>
      <c r="D96" s="35">
        <v>25</v>
      </c>
      <c r="E96" s="35">
        <v>94</v>
      </c>
    </row>
    <row r="97" spans="1:5" x14ac:dyDescent="0.2">
      <c r="A97" s="44" t="s">
        <v>282</v>
      </c>
      <c r="B97" s="39" t="s">
        <v>283</v>
      </c>
      <c r="C97" s="35">
        <v>56</v>
      </c>
      <c r="D97" s="35">
        <v>37</v>
      </c>
      <c r="E97" s="35">
        <v>275</v>
      </c>
    </row>
    <row r="98" spans="1:5" x14ac:dyDescent="0.2">
      <c r="A98" s="44" t="s">
        <v>284</v>
      </c>
      <c r="B98" s="39" t="s">
        <v>285</v>
      </c>
      <c r="C98" s="39"/>
      <c r="D98" s="39"/>
      <c r="E98" s="39"/>
    </row>
    <row r="99" spans="1:5" x14ac:dyDescent="0.2">
      <c r="A99" s="44" t="s">
        <v>286</v>
      </c>
      <c r="B99" s="39" t="s">
        <v>287</v>
      </c>
      <c r="C99" s="35">
        <v>62</v>
      </c>
      <c r="D99" s="35">
        <v>41</v>
      </c>
      <c r="E99" s="35">
        <v>214</v>
      </c>
    </row>
    <row r="100" spans="1:5" x14ac:dyDescent="0.2">
      <c r="A100" s="44" t="s">
        <v>288</v>
      </c>
      <c r="B100" s="39" t="s">
        <v>289</v>
      </c>
      <c r="C100" s="35">
        <v>54</v>
      </c>
      <c r="D100" s="35">
        <v>36</v>
      </c>
      <c r="E100" s="35">
        <v>392</v>
      </c>
    </row>
    <row r="101" spans="1:5" x14ac:dyDescent="0.2">
      <c r="A101" s="44" t="s">
        <v>290</v>
      </c>
      <c r="B101" s="39" t="s">
        <v>291</v>
      </c>
      <c r="C101" s="35">
        <v>63</v>
      </c>
      <c r="D101" s="35">
        <v>42</v>
      </c>
      <c r="E101" s="35">
        <v>304</v>
      </c>
    </row>
    <row r="102" spans="1:5" x14ac:dyDescent="0.2">
      <c r="A102" s="44" t="s">
        <v>151</v>
      </c>
      <c r="B102" s="39" t="s">
        <v>285</v>
      </c>
      <c r="C102" s="35">
        <v>54</v>
      </c>
      <c r="D102" s="35">
        <v>36</v>
      </c>
      <c r="E102" s="35">
        <v>214</v>
      </c>
    </row>
    <row r="103" spans="1:5" x14ac:dyDescent="0.2">
      <c r="A103" s="44" t="s">
        <v>292</v>
      </c>
      <c r="B103" s="39" t="s">
        <v>293</v>
      </c>
      <c r="C103" s="35">
        <v>38</v>
      </c>
      <c r="D103" s="35">
        <v>25</v>
      </c>
      <c r="E103" s="35">
        <v>90</v>
      </c>
    </row>
    <row r="104" spans="1:5" x14ac:dyDescent="0.2">
      <c r="A104" s="44" t="s">
        <v>294</v>
      </c>
      <c r="B104" s="39" t="s">
        <v>295</v>
      </c>
      <c r="C104" s="35">
        <v>45</v>
      </c>
      <c r="D104" s="35">
        <v>30</v>
      </c>
      <c r="E104" s="35">
        <v>111</v>
      </c>
    </row>
    <row r="105" spans="1:5" x14ac:dyDescent="0.2">
      <c r="A105" s="44" t="s">
        <v>296</v>
      </c>
      <c r="B105" s="39" t="s">
        <v>297</v>
      </c>
      <c r="C105" s="42">
        <v>81</v>
      </c>
      <c r="D105" s="42">
        <v>54</v>
      </c>
      <c r="E105" s="42">
        <v>128</v>
      </c>
    </row>
    <row r="106" spans="1:5" x14ac:dyDescent="0.2">
      <c r="A106" s="44" t="s">
        <v>298</v>
      </c>
      <c r="B106" s="39" t="s">
        <v>299</v>
      </c>
      <c r="C106" s="42">
        <v>48</v>
      </c>
      <c r="D106" s="42">
        <v>32</v>
      </c>
      <c r="E106" s="42">
        <v>217</v>
      </c>
    </row>
    <row r="107" spans="1:5" x14ac:dyDescent="0.2">
      <c r="A107" s="44" t="s">
        <v>300</v>
      </c>
      <c r="B107" s="39" t="s">
        <v>301</v>
      </c>
      <c r="C107" s="42">
        <v>35</v>
      </c>
      <c r="D107" s="42">
        <v>24</v>
      </c>
      <c r="E107" s="42">
        <v>80</v>
      </c>
    </row>
    <row r="108" spans="1:5" x14ac:dyDescent="0.2">
      <c r="A108" s="44" t="s">
        <v>302</v>
      </c>
      <c r="B108" s="39" t="s">
        <v>303</v>
      </c>
      <c r="C108" s="35">
        <v>46</v>
      </c>
      <c r="D108" s="35">
        <v>31</v>
      </c>
      <c r="E108" s="35">
        <v>115</v>
      </c>
    </row>
    <row r="109" spans="1:5" x14ac:dyDescent="0.2">
      <c r="A109" s="44" t="s">
        <v>304</v>
      </c>
      <c r="B109" s="39" t="s">
        <v>305</v>
      </c>
      <c r="C109" s="42">
        <v>53</v>
      </c>
      <c r="D109" s="42">
        <v>36</v>
      </c>
      <c r="E109" s="35">
        <v>215</v>
      </c>
    </row>
    <row r="110" spans="1:5" x14ac:dyDescent="0.2">
      <c r="A110" s="44" t="s">
        <v>306</v>
      </c>
      <c r="B110" s="39" t="s">
        <v>307</v>
      </c>
      <c r="C110" s="35">
        <v>70</v>
      </c>
      <c r="D110" s="35">
        <v>47</v>
      </c>
      <c r="E110" s="35">
        <v>190</v>
      </c>
    </row>
    <row r="111" spans="1:5" x14ac:dyDescent="0.2">
      <c r="A111" s="44" t="s">
        <v>308</v>
      </c>
      <c r="B111" s="39" t="s">
        <v>309</v>
      </c>
      <c r="C111" s="35">
        <v>28</v>
      </c>
      <c r="D111" s="35">
        <v>19</v>
      </c>
      <c r="E111" s="35">
        <v>92</v>
      </c>
    </row>
    <row r="112" spans="1:5" x14ac:dyDescent="0.2">
      <c r="A112" s="44" t="s">
        <v>310</v>
      </c>
      <c r="B112" s="39" t="s">
        <v>311</v>
      </c>
      <c r="C112" s="42">
        <v>39</v>
      </c>
      <c r="D112" s="42">
        <v>26</v>
      </c>
      <c r="E112" s="42">
        <v>130</v>
      </c>
    </row>
    <row r="113" spans="1:5" x14ac:dyDescent="0.2">
      <c r="A113" s="44" t="s">
        <v>312</v>
      </c>
      <c r="B113" s="39" t="s">
        <v>313</v>
      </c>
      <c r="C113" s="35">
        <v>24</v>
      </c>
      <c r="D113" s="35">
        <v>16</v>
      </c>
      <c r="E113" s="35">
        <v>71</v>
      </c>
    </row>
    <row r="114" spans="1:5" x14ac:dyDescent="0.2">
      <c r="A114" s="44" t="s">
        <v>314</v>
      </c>
      <c r="B114" s="39" t="s">
        <v>315</v>
      </c>
      <c r="C114" s="35">
        <v>35</v>
      </c>
      <c r="D114" s="35">
        <v>24</v>
      </c>
      <c r="E114" s="35">
        <v>107</v>
      </c>
    </row>
    <row r="115" spans="1:5" x14ac:dyDescent="0.2">
      <c r="A115" s="44" t="s">
        <v>316</v>
      </c>
      <c r="B115" s="39" t="s">
        <v>317</v>
      </c>
      <c r="C115" s="35">
        <v>51</v>
      </c>
      <c r="D115" s="35">
        <v>34</v>
      </c>
      <c r="E115" s="35">
        <v>170</v>
      </c>
    </row>
    <row r="116" spans="1:5" x14ac:dyDescent="0.2">
      <c r="A116" s="44" t="s">
        <v>318</v>
      </c>
      <c r="B116" s="39" t="s">
        <v>319</v>
      </c>
      <c r="C116" s="42">
        <v>63</v>
      </c>
      <c r="D116" s="42">
        <v>42</v>
      </c>
      <c r="E116" s="42">
        <v>224</v>
      </c>
    </row>
    <row r="117" spans="1:5" x14ac:dyDescent="0.2">
      <c r="A117" s="44" t="s">
        <v>320</v>
      </c>
      <c r="B117" s="39" t="s">
        <v>321</v>
      </c>
      <c r="C117" s="35">
        <v>35</v>
      </c>
      <c r="D117" s="35">
        <v>24</v>
      </c>
      <c r="E117" s="35">
        <v>71</v>
      </c>
    </row>
    <row r="118" spans="1:5" x14ac:dyDescent="0.2">
      <c r="A118" s="44" t="s">
        <v>322</v>
      </c>
      <c r="B118" s="39" t="s">
        <v>323</v>
      </c>
      <c r="C118" s="35">
        <v>28</v>
      </c>
      <c r="D118" s="35">
        <v>19</v>
      </c>
      <c r="E118" s="35">
        <v>104</v>
      </c>
    </row>
    <row r="119" spans="1:5" x14ac:dyDescent="0.2">
      <c r="A119" s="44" t="s">
        <v>324</v>
      </c>
      <c r="B119" s="39" t="s">
        <v>325</v>
      </c>
      <c r="C119" s="42">
        <v>46</v>
      </c>
      <c r="D119" s="42">
        <v>31</v>
      </c>
      <c r="E119" s="42">
        <v>119</v>
      </c>
    </row>
    <row r="120" spans="1:5" x14ac:dyDescent="0.2">
      <c r="A120" s="44" t="s">
        <v>326</v>
      </c>
      <c r="B120" s="39" t="s">
        <v>327</v>
      </c>
      <c r="C120" s="35">
        <v>69</v>
      </c>
      <c r="D120" s="35">
        <v>46</v>
      </c>
      <c r="E120" s="35">
        <v>146</v>
      </c>
    </row>
    <row r="121" spans="1:5" x14ac:dyDescent="0.2">
      <c r="A121" s="44" t="s">
        <v>328</v>
      </c>
      <c r="B121" s="39" t="s">
        <v>329</v>
      </c>
      <c r="C121" s="35">
        <v>63</v>
      </c>
      <c r="D121" s="35">
        <v>42</v>
      </c>
      <c r="E121" s="35">
        <v>135</v>
      </c>
    </row>
    <row r="122" spans="1:5" x14ac:dyDescent="0.2">
      <c r="A122" s="44" t="s">
        <v>330</v>
      </c>
      <c r="B122" s="39" t="s">
        <v>331</v>
      </c>
      <c r="C122" s="42">
        <v>57</v>
      </c>
      <c r="D122" s="42">
        <v>38</v>
      </c>
      <c r="E122" s="42">
        <v>234</v>
      </c>
    </row>
    <row r="123" spans="1:5" x14ac:dyDescent="0.2">
      <c r="A123" s="44" t="s">
        <v>332</v>
      </c>
      <c r="B123" s="39" t="s">
        <v>333</v>
      </c>
      <c r="C123" s="42">
        <v>48</v>
      </c>
      <c r="D123" s="42">
        <v>32</v>
      </c>
      <c r="E123" s="42">
        <v>124</v>
      </c>
    </row>
    <row r="124" spans="1:5" x14ac:dyDescent="0.2">
      <c r="A124" s="44" t="s">
        <v>334</v>
      </c>
      <c r="B124" s="39" t="s">
        <v>335</v>
      </c>
      <c r="C124" s="35">
        <v>63</v>
      </c>
      <c r="D124" s="35">
        <v>42</v>
      </c>
      <c r="E124" s="35">
        <v>139</v>
      </c>
    </row>
    <row r="125" spans="1:5" x14ac:dyDescent="0.2">
      <c r="A125" s="44" t="s">
        <v>336</v>
      </c>
      <c r="B125" s="39" t="s">
        <v>337</v>
      </c>
      <c r="C125" s="35">
        <v>33</v>
      </c>
      <c r="D125" s="35">
        <v>22</v>
      </c>
      <c r="E125" s="35">
        <v>116</v>
      </c>
    </row>
    <row r="126" spans="1:5" x14ac:dyDescent="0.2">
      <c r="A126" s="44" t="s">
        <v>338</v>
      </c>
      <c r="B126" s="39" t="s">
        <v>339</v>
      </c>
      <c r="C126" s="35">
        <v>41</v>
      </c>
      <c r="D126" s="35">
        <v>28</v>
      </c>
      <c r="E126" s="35">
        <v>109</v>
      </c>
    </row>
    <row r="127" spans="1:5" x14ac:dyDescent="0.2">
      <c r="A127" s="44" t="s">
        <v>340</v>
      </c>
      <c r="B127" s="39" t="s">
        <v>341</v>
      </c>
      <c r="C127" s="35">
        <v>36</v>
      </c>
      <c r="D127" s="35">
        <v>24</v>
      </c>
      <c r="E127" s="35">
        <v>86</v>
      </c>
    </row>
    <row r="128" spans="1:5" x14ac:dyDescent="0.2">
      <c r="A128" s="44" t="s">
        <v>342</v>
      </c>
      <c r="B128" s="39" t="s">
        <v>343</v>
      </c>
      <c r="C128" s="35">
        <v>52</v>
      </c>
      <c r="D128" s="35">
        <v>35</v>
      </c>
      <c r="E128" s="35">
        <v>170</v>
      </c>
    </row>
    <row r="129" spans="1:5" x14ac:dyDescent="0.2">
      <c r="A129" s="44" t="s">
        <v>344</v>
      </c>
      <c r="B129" s="39" t="s">
        <v>345</v>
      </c>
      <c r="C129" s="42">
        <v>42</v>
      </c>
      <c r="D129" s="42">
        <v>28</v>
      </c>
      <c r="E129" s="42">
        <v>141</v>
      </c>
    </row>
    <row r="130" spans="1:5" x14ac:dyDescent="0.2">
      <c r="A130" s="44" t="s">
        <v>346</v>
      </c>
      <c r="B130" s="39" t="s">
        <v>347</v>
      </c>
      <c r="C130" s="42">
        <v>59</v>
      </c>
      <c r="D130" s="42">
        <v>40</v>
      </c>
      <c r="E130" s="42">
        <v>191</v>
      </c>
    </row>
    <row r="131" spans="1:5" x14ac:dyDescent="0.2">
      <c r="A131" s="44" t="s">
        <v>348</v>
      </c>
      <c r="B131" s="39" t="s">
        <v>349</v>
      </c>
      <c r="C131" s="35">
        <v>41</v>
      </c>
      <c r="D131" s="35">
        <v>28</v>
      </c>
      <c r="E131" s="35">
        <v>87</v>
      </c>
    </row>
    <row r="132" spans="1:5" x14ac:dyDescent="0.2">
      <c r="A132" s="44" t="s">
        <v>350</v>
      </c>
      <c r="B132" s="39" t="s">
        <v>351</v>
      </c>
      <c r="C132" s="42">
        <v>45</v>
      </c>
      <c r="D132" s="42">
        <v>30</v>
      </c>
      <c r="E132" s="42">
        <v>112</v>
      </c>
    </row>
    <row r="133" spans="1:5" x14ac:dyDescent="0.2">
      <c r="A133" s="44" t="s">
        <v>352</v>
      </c>
      <c r="B133" s="39" t="s">
        <v>353</v>
      </c>
      <c r="C133" s="35">
        <v>35</v>
      </c>
      <c r="D133" s="35">
        <v>24</v>
      </c>
      <c r="E133" s="35">
        <v>86</v>
      </c>
    </row>
    <row r="134" spans="1:5" x14ac:dyDescent="0.2">
      <c r="A134" s="44" t="s">
        <v>354</v>
      </c>
      <c r="B134" s="39" t="s">
        <v>355</v>
      </c>
      <c r="C134" s="35">
        <v>44</v>
      </c>
      <c r="D134" s="35">
        <v>29</v>
      </c>
      <c r="E134" s="35">
        <v>172</v>
      </c>
    </row>
    <row r="135" spans="1:5" x14ac:dyDescent="0.2">
      <c r="A135" s="44" t="s">
        <v>356</v>
      </c>
      <c r="B135" s="39" t="s">
        <v>357</v>
      </c>
      <c r="C135" s="42">
        <v>40</v>
      </c>
      <c r="D135" s="42">
        <v>27</v>
      </c>
      <c r="E135" s="42">
        <v>337</v>
      </c>
    </row>
    <row r="136" spans="1:5" x14ac:dyDescent="0.2">
      <c r="A136" s="44" t="s">
        <v>358</v>
      </c>
      <c r="B136" s="39" t="s">
        <v>359</v>
      </c>
      <c r="C136" s="35">
        <v>26</v>
      </c>
      <c r="D136" s="35">
        <v>17</v>
      </c>
      <c r="E136" s="35">
        <v>73</v>
      </c>
    </row>
    <row r="137" spans="1:5" x14ac:dyDescent="0.2">
      <c r="A137" s="44" t="s">
        <v>360</v>
      </c>
      <c r="B137" s="39" t="s">
        <v>361</v>
      </c>
      <c r="C137" s="35">
        <v>52</v>
      </c>
      <c r="D137" s="35">
        <v>35</v>
      </c>
      <c r="E137" s="35">
        <v>187</v>
      </c>
    </row>
    <row r="138" spans="1:5" x14ac:dyDescent="0.2">
      <c r="A138" s="44" t="s">
        <v>362</v>
      </c>
      <c r="B138" s="39" t="s">
        <v>363</v>
      </c>
      <c r="C138" s="35">
        <v>23</v>
      </c>
      <c r="D138" s="35">
        <v>16</v>
      </c>
      <c r="E138" s="35">
        <v>92</v>
      </c>
    </row>
    <row r="139" spans="1:5" x14ac:dyDescent="0.2">
      <c r="A139" s="44" t="s">
        <v>364</v>
      </c>
      <c r="B139" s="39" t="s">
        <v>365</v>
      </c>
      <c r="C139" s="35">
        <v>32</v>
      </c>
      <c r="D139" s="35">
        <v>21</v>
      </c>
      <c r="E139" s="35">
        <v>85</v>
      </c>
    </row>
    <row r="140" spans="1:5" x14ac:dyDescent="0.2">
      <c r="A140" s="44" t="s">
        <v>366</v>
      </c>
      <c r="B140" s="39" t="s">
        <v>367</v>
      </c>
      <c r="C140" s="35">
        <v>51</v>
      </c>
      <c r="D140" s="35">
        <v>34</v>
      </c>
      <c r="E140" s="35">
        <v>208</v>
      </c>
    </row>
    <row r="141" spans="1:5" x14ac:dyDescent="0.2">
      <c r="A141" s="44" t="s">
        <v>368</v>
      </c>
      <c r="B141" s="39" t="s">
        <v>369</v>
      </c>
      <c r="C141" s="35">
        <v>35</v>
      </c>
      <c r="D141" s="35">
        <v>24</v>
      </c>
      <c r="E141" s="35">
        <v>155</v>
      </c>
    </row>
    <row r="142" spans="1:5" x14ac:dyDescent="0.2">
      <c r="A142" s="44" t="s">
        <v>370</v>
      </c>
      <c r="B142" s="39" t="s">
        <v>371</v>
      </c>
      <c r="C142" s="42">
        <v>28</v>
      </c>
      <c r="D142" s="42">
        <v>19</v>
      </c>
      <c r="E142" s="42">
        <v>146</v>
      </c>
    </row>
    <row r="143" spans="1:5" x14ac:dyDescent="0.2">
      <c r="A143" s="44" t="s">
        <v>372</v>
      </c>
      <c r="B143" s="39" t="s">
        <v>373</v>
      </c>
      <c r="C143" s="42">
        <v>33</v>
      </c>
      <c r="D143" s="42">
        <v>22</v>
      </c>
      <c r="E143" s="42">
        <v>125</v>
      </c>
    </row>
    <row r="144" spans="1:5" x14ac:dyDescent="0.2">
      <c r="A144" s="44" t="s">
        <v>374</v>
      </c>
      <c r="B144" s="39" t="s">
        <v>375</v>
      </c>
      <c r="C144" s="35">
        <v>58</v>
      </c>
      <c r="D144" s="35">
        <v>39</v>
      </c>
      <c r="E144" s="35">
        <v>148</v>
      </c>
    </row>
    <row r="145" spans="1:5" x14ac:dyDescent="0.2">
      <c r="A145" s="44" t="s">
        <v>376</v>
      </c>
      <c r="B145" s="39" t="s">
        <v>377</v>
      </c>
      <c r="C145" s="35">
        <v>46</v>
      </c>
      <c r="D145" s="35">
        <v>31</v>
      </c>
      <c r="E145" s="35">
        <v>105</v>
      </c>
    </row>
    <row r="146" spans="1:5" x14ac:dyDescent="0.2">
      <c r="A146" s="44" t="s">
        <v>378</v>
      </c>
      <c r="B146" s="39" t="s">
        <v>379</v>
      </c>
      <c r="C146" s="42">
        <v>58</v>
      </c>
      <c r="D146" s="42">
        <v>39</v>
      </c>
      <c r="E146" s="42">
        <v>167</v>
      </c>
    </row>
    <row r="147" spans="1:5" x14ac:dyDescent="0.2">
      <c r="A147" s="44" t="s">
        <v>380</v>
      </c>
      <c r="B147" s="39" t="s">
        <v>381</v>
      </c>
      <c r="C147" s="35">
        <v>42</v>
      </c>
      <c r="D147" s="35">
        <v>28</v>
      </c>
      <c r="E147" s="35">
        <v>131</v>
      </c>
    </row>
    <row r="148" spans="1:5" x14ac:dyDescent="0.2">
      <c r="A148" s="44" t="s">
        <v>382</v>
      </c>
      <c r="B148" s="39" t="s">
        <v>383</v>
      </c>
      <c r="C148" s="42">
        <v>52</v>
      </c>
      <c r="D148" s="42">
        <v>35</v>
      </c>
      <c r="E148" s="42">
        <v>202</v>
      </c>
    </row>
    <row r="149" spans="1:5" x14ac:dyDescent="0.2">
      <c r="A149" s="44" t="s">
        <v>384</v>
      </c>
      <c r="B149" s="40" t="s">
        <v>385</v>
      </c>
      <c r="C149" s="35">
        <v>27</v>
      </c>
      <c r="D149" s="35">
        <v>18</v>
      </c>
      <c r="E149" s="35">
        <v>89</v>
      </c>
    </row>
    <row r="150" spans="1:5" x14ac:dyDescent="0.2">
      <c r="A150" s="44" t="s">
        <v>386</v>
      </c>
      <c r="B150" s="39" t="s">
        <v>387</v>
      </c>
      <c r="C150" s="35">
        <v>75</v>
      </c>
      <c r="D150" s="35">
        <v>50</v>
      </c>
      <c r="E150" s="35">
        <v>139</v>
      </c>
    </row>
    <row r="151" spans="1:5" x14ac:dyDescent="0.2">
      <c r="A151" s="44" t="s">
        <v>388</v>
      </c>
      <c r="B151" s="39" t="s">
        <v>389</v>
      </c>
      <c r="C151" s="35">
        <v>50</v>
      </c>
      <c r="D151" s="35">
        <v>33</v>
      </c>
      <c r="E151" s="35">
        <v>117</v>
      </c>
    </row>
    <row r="152" spans="1:5" x14ac:dyDescent="0.2">
      <c r="A152" s="44" t="s">
        <v>390</v>
      </c>
      <c r="B152" s="39" t="s">
        <v>391</v>
      </c>
      <c r="C152" s="35">
        <v>64</v>
      </c>
      <c r="D152" s="35">
        <v>43</v>
      </c>
      <c r="E152" s="35">
        <v>141</v>
      </c>
    </row>
    <row r="153" spans="1:5" x14ac:dyDescent="0.2">
      <c r="A153" s="44" t="s">
        <v>392</v>
      </c>
      <c r="B153" s="39" t="s">
        <v>393</v>
      </c>
      <c r="C153" s="42">
        <v>41</v>
      </c>
      <c r="D153" s="42">
        <v>28</v>
      </c>
      <c r="E153" s="42">
        <v>199</v>
      </c>
    </row>
    <row r="154" spans="1:5" x14ac:dyDescent="0.2">
      <c r="A154" s="44" t="s">
        <v>394</v>
      </c>
      <c r="B154" s="39" t="s">
        <v>395</v>
      </c>
      <c r="C154" s="35">
        <v>51</v>
      </c>
      <c r="D154" s="35">
        <v>34</v>
      </c>
      <c r="E154" s="35">
        <v>179</v>
      </c>
    </row>
    <row r="155" spans="1:5" x14ac:dyDescent="0.2">
      <c r="A155" s="44" t="s">
        <v>396</v>
      </c>
      <c r="B155" s="39" t="s">
        <v>397</v>
      </c>
      <c r="C155" s="35">
        <v>41</v>
      </c>
      <c r="D155" s="35">
        <v>28</v>
      </c>
      <c r="E155" s="35">
        <v>82</v>
      </c>
    </row>
    <row r="156" spans="1:5" x14ac:dyDescent="0.2">
      <c r="A156" s="44" t="s">
        <v>398</v>
      </c>
      <c r="B156" s="39" t="s">
        <v>399</v>
      </c>
      <c r="C156" s="35">
        <v>59</v>
      </c>
      <c r="D156" s="35">
        <v>40</v>
      </c>
      <c r="E156" s="35">
        <v>159</v>
      </c>
    </row>
    <row r="157" spans="1:5" x14ac:dyDescent="0.2">
      <c r="A157" s="44" t="s">
        <v>400</v>
      </c>
      <c r="B157" s="39" t="s">
        <v>401</v>
      </c>
      <c r="C157" s="35">
        <v>39</v>
      </c>
      <c r="D157" s="35">
        <v>26</v>
      </c>
      <c r="E157" s="35">
        <v>124</v>
      </c>
    </row>
    <row r="158" spans="1:5" x14ac:dyDescent="0.2">
      <c r="A158" s="44" t="s">
        <v>402</v>
      </c>
      <c r="B158" s="39" t="s">
        <v>403</v>
      </c>
      <c r="C158" s="42">
        <v>52</v>
      </c>
      <c r="D158" s="42">
        <v>35</v>
      </c>
      <c r="E158" s="42">
        <v>128</v>
      </c>
    </row>
    <row r="159" spans="1:5" x14ac:dyDescent="0.2">
      <c r="A159" s="44" t="s">
        <v>404</v>
      </c>
      <c r="B159" s="39" t="s">
        <v>405</v>
      </c>
      <c r="C159" s="35">
        <v>41</v>
      </c>
      <c r="D159" s="35">
        <v>28</v>
      </c>
      <c r="E159" s="35">
        <v>140</v>
      </c>
    </row>
    <row r="160" spans="1:5" x14ac:dyDescent="0.2">
      <c r="A160" s="44" t="s">
        <v>406</v>
      </c>
      <c r="B160" s="39" t="s">
        <v>407</v>
      </c>
      <c r="C160" s="40"/>
      <c r="D160" s="40"/>
      <c r="E160" s="40"/>
    </row>
    <row r="161" spans="1:5" x14ac:dyDescent="0.2">
      <c r="A161" s="44" t="s">
        <v>408</v>
      </c>
      <c r="B161" s="39" t="s">
        <v>409</v>
      </c>
      <c r="C161" s="35">
        <v>33</v>
      </c>
      <c r="D161" s="35">
        <v>22</v>
      </c>
      <c r="E161" s="35">
        <v>117</v>
      </c>
    </row>
    <row r="162" spans="1:5" x14ac:dyDescent="0.2">
      <c r="A162" s="44" t="s">
        <v>410</v>
      </c>
      <c r="B162" s="39" t="s">
        <v>411</v>
      </c>
      <c r="C162" s="35">
        <v>30</v>
      </c>
      <c r="D162" s="35">
        <v>20</v>
      </c>
      <c r="E162" s="35">
        <v>84</v>
      </c>
    </row>
    <row r="163" spans="1:5" x14ac:dyDescent="0.2">
      <c r="A163" s="44" t="s">
        <v>412</v>
      </c>
      <c r="B163" s="39" t="s">
        <v>413</v>
      </c>
      <c r="C163" s="35">
        <v>27</v>
      </c>
      <c r="D163" s="35">
        <v>18</v>
      </c>
      <c r="E163" s="35">
        <v>86</v>
      </c>
    </row>
    <row r="164" spans="1:5" x14ac:dyDescent="0.2">
      <c r="A164" s="44" t="s">
        <v>414</v>
      </c>
      <c r="B164" s="39" t="s">
        <v>72</v>
      </c>
      <c r="C164" s="35">
        <v>29</v>
      </c>
      <c r="D164" s="35">
        <v>20</v>
      </c>
      <c r="E164" s="35">
        <v>109</v>
      </c>
    </row>
    <row r="165" spans="1:5" x14ac:dyDescent="0.2">
      <c r="A165" s="44" t="s">
        <v>151</v>
      </c>
      <c r="B165" s="39" t="s">
        <v>407</v>
      </c>
      <c r="C165" s="35">
        <v>29</v>
      </c>
      <c r="D165" s="35">
        <v>20</v>
      </c>
      <c r="E165" s="35">
        <v>60</v>
      </c>
    </row>
    <row r="166" spans="1:5" x14ac:dyDescent="0.2">
      <c r="A166" s="44" t="s">
        <v>415</v>
      </c>
      <c r="B166" s="39" t="s">
        <v>416</v>
      </c>
      <c r="C166" s="35">
        <v>32</v>
      </c>
      <c r="D166" s="35">
        <v>21</v>
      </c>
      <c r="E166" s="35">
        <v>111</v>
      </c>
    </row>
    <row r="167" spans="1:5" x14ac:dyDescent="0.2">
      <c r="A167" s="44" t="s">
        <v>417</v>
      </c>
      <c r="B167" s="39" t="s">
        <v>418</v>
      </c>
      <c r="C167" s="35">
        <v>44</v>
      </c>
      <c r="D167" s="35">
        <v>29</v>
      </c>
      <c r="E167" s="35">
        <v>117</v>
      </c>
    </row>
    <row r="168" spans="1:5" x14ac:dyDescent="0.2">
      <c r="A168" s="44" t="s">
        <v>419</v>
      </c>
      <c r="B168" s="39" t="s">
        <v>420</v>
      </c>
      <c r="C168" s="42">
        <v>38</v>
      </c>
      <c r="D168" s="42">
        <v>25</v>
      </c>
      <c r="E168" s="42">
        <v>103</v>
      </c>
    </row>
    <row r="169" spans="1:5" x14ac:dyDescent="0.2">
      <c r="A169" s="44" t="s">
        <v>421</v>
      </c>
      <c r="B169" s="39" t="s">
        <v>422</v>
      </c>
      <c r="C169" s="40"/>
      <c r="D169" s="40"/>
      <c r="E169" s="40"/>
    </row>
    <row r="170" spans="1:5" x14ac:dyDescent="0.2">
      <c r="A170" s="44" t="s">
        <v>423</v>
      </c>
      <c r="B170" s="39" t="s">
        <v>424</v>
      </c>
      <c r="C170" s="35">
        <v>28</v>
      </c>
      <c r="D170" s="35">
        <v>19</v>
      </c>
      <c r="E170" s="35">
        <v>84</v>
      </c>
    </row>
    <row r="171" spans="1:5" x14ac:dyDescent="0.2">
      <c r="A171" s="44" t="s">
        <v>425</v>
      </c>
      <c r="B171" s="39" t="s">
        <v>426</v>
      </c>
      <c r="C171" s="35">
        <v>30</v>
      </c>
      <c r="D171" s="35">
        <v>20</v>
      </c>
      <c r="E171" s="35">
        <v>110</v>
      </c>
    </row>
    <row r="172" spans="1:5" x14ac:dyDescent="0.2">
      <c r="A172" s="44" t="s">
        <v>427</v>
      </c>
      <c r="B172" s="39" t="s">
        <v>428</v>
      </c>
      <c r="C172" s="35">
        <v>26</v>
      </c>
      <c r="D172" s="35">
        <v>17</v>
      </c>
      <c r="E172" s="35">
        <v>114</v>
      </c>
    </row>
    <row r="173" spans="1:5" x14ac:dyDescent="0.2">
      <c r="A173" s="44" t="s">
        <v>151</v>
      </c>
      <c r="B173" s="39" t="s">
        <v>422</v>
      </c>
      <c r="C173" s="35">
        <v>24</v>
      </c>
      <c r="D173" s="35">
        <v>16</v>
      </c>
      <c r="E173" s="35">
        <v>58</v>
      </c>
    </row>
    <row r="174" spans="1:5" x14ac:dyDescent="0.2">
      <c r="A174" s="44" t="s">
        <v>429</v>
      </c>
      <c r="B174" s="40" t="s">
        <v>430</v>
      </c>
      <c r="C174" s="35">
        <v>38</v>
      </c>
      <c r="D174" s="35">
        <v>25</v>
      </c>
      <c r="E174" s="35">
        <v>105</v>
      </c>
    </row>
    <row r="175" spans="1:5" x14ac:dyDescent="0.2">
      <c r="A175" s="44" t="s">
        <v>431</v>
      </c>
      <c r="B175" s="40" t="s">
        <v>432</v>
      </c>
      <c r="C175" s="35">
        <v>39</v>
      </c>
      <c r="D175" s="35">
        <v>26</v>
      </c>
      <c r="E175" s="35">
        <v>105</v>
      </c>
    </row>
    <row r="176" spans="1:5" x14ac:dyDescent="0.2">
      <c r="A176" s="44" t="s">
        <v>433</v>
      </c>
      <c r="B176" s="40" t="s">
        <v>434</v>
      </c>
      <c r="C176" s="35">
        <v>34</v>
      </c>
      <c r="D176" s="35">
        <v>23</v>
      </c>
      <c r="E176" s="35">
        <v>79</v>
      </c>
    </row>
    <row r="177" spans="1:5" x14ac:dyDescent="0.2">
      <c r="A177" s="44" t="s">
        <v>435</v>
      </c>
      <c r="B177" s="40" t="s">
        <v>436</v>
      </c>
      <c r="C177" s="35">
        <v>47</v>
      </c>
      <c r="D177" s="35">
        <v>32</v>
      </c>
      <c r="E177" s="35">
        <v>80</v>
      </c>
    </row>
    <row r="178" spans="1:5" x14ac:dyDescent="0.2">
      <c r="A178" s="44" t="s">
        <v>437</v>
      </c>
      <c r="B178" s="40" t="s">
        <v>438</v>
      </c>
      <c r="C178" s="40"/>
      <c r="D178" s="40"/>
      <c r="E178" s="40"/>
    </row>
    <row r="179" spans="1:5" x14ac:dyDescent="0.2">
      <c r="A179" s="44" t="s">
        <v>439</v>
      </c>
      <c r="B179" s="40" t="s">
        <v>440</v>
      </c>
      <c r="C179" s="35">
        <v>57</v>
      </c>
      <c r="D179" s="35">
        <v>38</v>
      </c>
      <c r="E179" s="35">
        <v>181</v>
      </c>
    </row>
    <row r="180" spans="1:5" x14ac:dyDescent="0.2">
      <c r="A180" s="44" t="s">
        <v>441</v>
      </c>
      <c r="B180" s="40" t="s">
        <v>442</v>
      </c>
      <c r="C180" s="35">
        <v>56</v>
      </c>
      <c r="D180" s="35">
        <v>37</v>
      </c>
      <c r="E180" s="35">
        <v>186</v>
      </c>
    </row>
    <row r="181" spans="1:5" x14ac:dyDescent="0.2">
      <c r="A181" s="44" t="s">
        <v>151</v>
      </c>
      <c r="B181" s="40" t="s">
        <v>438</v>
      </c>
      <c r="C181" s="35">
        <v>56</v>
      </c>
      <c r="D181" s="35">
        <v>37</v>
      </c>
      <c r="E181" s="35">
        <v>181</v>
      </c>
    </row>
    <row r="182" spans="1:5" x14ac:dyDescent="0.2">
      <c r="A182" s="44" t="s">
        <v>443</v>
      </c>
      <c r="B182" s="40" t="s">
        <v>444</v>
      </c>
      <c r="C182" s="35">
        <v>66</v>
      </c>
      <c r="D182" s="35">
        <v>44</v>
      </c>
      <c r="E182" s="35">
        <v>140</v>
      </c>
    </row>
    <row r="183" spans="1:5" x14ac:dyDescent="0.2">
      <c r="A183" s="44" t="s">
        <v>445</v>
      </c>
      <c r="B183" s="40" t="s">
        <v>446</v>
      </c>
      <c r="C183" s="40"/>
      <c r="D183" s="40"/>
      <c r="E183" s="40"/>
    </row>
    <row r="184" spans="1:5" x14ac:dyDescent="0.2">
      <c r="A184" s="88" t="s">
        <v>447</v>
      </c>
      <c r="B184" s="39" t="s">
        <v>159</v>
      </c>
      <c r="C184" s="42">
        <v>82</v>
      </c>
      <c r="D184" s="42">
        <v>55</v>
      </c>
      <c r="E184" s="42">
        <v>195</v>
      </c>
    </row>
    <row r="185" spans="1:5" x14ac:dyDescent="0.2">
      <c r="A185" s="44" t="s">
        <v>448</v>
      </c>
      <c r="B185" s="40" t="s">
        <v>449</v>
      </c>
      <c r="C185" s="42">
        <v>70</v>
      </c>
      <c r="D185" s="42">
        <v>47</v>
      </c>
      <c r="E185" s="42">
        <v>197</v>
      </c>
    </row>
    <row r="186" spans="1:5" x14ac:dyDescent="0.2">
      <c r="A186" s="44" t="s">
        <v>151</v>
      </c>
      <c r="B186" s="40" t="s">
        <v>450</v>
      </c>
      <c r="C186" s="42">
        <v>70</v>
      </c>
      <c r="D186" s="42">
        <v>47</v>
      </c>
      <c r="E186" s="42">
        <v>195</v>
      </c>
    </row>
    <row r="187" spans="1:5" x14ac:dyDescent="0.2">
      <c r="A187" s="44" t="s">
        <v>451</v>
      </c>
      <c r="B187" s="40" t="s">
        <v>452</v>
      </c>
      <c r="C187" s="42">
        <v>48</v>
      </c>
      <c r="D187" s="42">
        <v>32</v>
      </c>
      <c r="E187" s="42">
        <v>160</v>
      </c>
    </row>
    <row r="188" spans="1:5" x14ac:dyDescent="0.2">
      <c r="A188" s="44" t="s">
        <v>453</v>
      </c>
      <c r="B188" s="40" t="s">
        <v>454</v>
      </c>
      <c r="C188" s="35">
        <v>27</v>
      </c>
      <c r="D188" s="35">
        <v>18</v>
      </c>
      <c r="E188" s="35">
        <v>97</v>
      </c>
    </row>
    <row r="189" spans="1:5" x14ac:dyDescent="0.2">
      <c r="A189" s="44" t="s">
        <v>455</v>
      </c>
      <c r="B189" s="40" t="s">
        <v>456</v>
      </c>
      <c r="C189" s="35">
        <v>57</v>
      </c>
      <c r="D189" s="35">
        <v>38</v>
      </c>
      <c r="E189" s="35">
        <v>145</v>
      </c>
    </row>
    <row r="190" spans="1:5" x14ac:dyDescent="0.2">
      <c r="A190" s="44" t="s">
        <v>457</v>
      </c>
      <c r="B190" s="40" t="s">
        <v>458</v>
      </c>
      <c r="C190" s="35">
        <v>45</v>
      </c>
      <c r="D190" s="35">
        <v>30</v>
      </c>
      <c r="E190" s="35">
        <v>140</v>
      </c>
    </row>
    <row r="191" spans="1:5" x14ac:dyDescent="0.2">
      <c r="A191" s="44" t="s">
        <v>459</v>
      </c>
      <c r="B191" s="40" t="s">
        <v>460</v>
      </c>
      <c r="C191" s="35">
        <v>54</v>
      </c>
      <c r="D191" s="35">
        <v>36</v>
      </c>
      <c r="E191" s="35">
        <v>197</v>
      </c>
    </row>
    <row r="192" spans="1:5" x14ac:dyDescent="0.2">
      <c r="A192" s="44" t="s">
        <v>461</v>
      </c>
      <c r="B192" s="40" t="s">
        <v>462</v>
      </c>
      <c r="C192" s="35">
        <v>33</v>
      </c>
      <c r="D192" s="35">
        <v>22</v>
      </c>
      <c r="E192" s="35">
        <v>121</v>
      </c>
    </row>
    <row r="193" spans="1:5" x14ac:dyDescent="0.2">
      <c r="A193" s="44" t="s">
        <v>463</v>
      </c>
      <c r="B193" s="40" t="s">
        <v>464</v>
      </c>
      <c r="C193" s="35">
        <v>38</v>
      </c>
      <c r="D193" s="35">
        <v>25</v>
      </c>
      <c r="E193" s="35">
        <v>126</v>
      </c>
    </row>
    <row r="194" spans="1:5" x14ac:dyDescent="0.2">
      <c r="A194" s="44" t="s">
        <v>465</v>
      </c>
      <c r="B194" s="40" t="s">
        <v>466</v>
      </c>
      <c r="C194" s="39"/>
      <c r="D194" s="39"/>
      <c r="E194" s="39"/>
    </row>
    <row r="195" spans="1:5" x14ac:dyDescent="0.2">
      <c r="A195" s="44" t="s">
        <v>467</v>
      </c>
      <c r="B195" s="40" t="s">
        <v>468</v>
      </c>
      <c r="C195" s="35">
        <v>34</v>
      </c>
      <c r="D195" s="35">
        <v>23</v>
      </c>
      <c r="E195" s="35">
        <v>144</v>
      </c>
    </row>
    <row r="196" spans="1:5" x14ac:dyDescent="0.2">
      <c r="A196" s="44" t="s">
        <v>469</v>
      </c>
      <c r="B196" s="40" t="s">
        <v>470</v>
      </c>
      <c r="C196" s="35">
        <v>36</v>
      </c>
      <c r="D196" s="35">
        <v>24</v>
      </c>
      <c r="E196" s="35">
        <v>103</v>
      </c>
    </row>
    <row r="197" spans="1:5" x14ac:dyDescent="0.2">
      <c r="A197" s="44" t="s">
        <v>471</v>
      </c>
      <c r="B197" s="40" t="s">
        <v>472</v>
      </c>
      <c r="C197" s="35">
        <v>42</v>
      </c>
      <c r="D197" s="35">
        <v>28</v>
      </c>
      <c r="E197" s="35">
        <v>131</v>
      </c>
    </row>
    <row r="198" spans="1:5" x14ac:dyDescent="0.2">
      <c r="A198" s="44" t="s">
        <v>473</v>
      </c>
      <c r="B198" s="40" t="s">
        <v>474</v>
      </c>
      <c r="C198" s="35">
        <v>44</v>
      </c>
      <c r="D198" s="35">
        <v>29</v>
      </c>
      <c r="E198" s="35">
        <v>142</v>
      </c>
    </row>
    <row r="199" spans="1:5" x14ac:dyDescent="0.2">
      <c r="A199" s="44" t="s">
        <v>151</v>
      </c>
      <c r="B199" s="40" t="s">
        <v>466</v>
      </c>
      <c r="C199" s="35">
        <v>34</v>
      </c>
      <c r="D199" s="35">
        <v>23</v>
      </c>
      <c r="E199" s="35">
        <v>103</v>
      </c>
    </row>
    <row r="200" spans="1:5" x14ac:dyDescent="0.2">
      <c r="A200" s="44" t="s">
        <v>475</v>
      </c>
      <c r="B200" s="40" t="s">
        <v>476</v>
      </c>
      <c r="C200" s="35">
        <v>36</v>
      </c>
      <c r="D200" s="35">
        <v>24</v>
      </c>
      <c r="E200" s="35">
        <v>112</v>
      </c>
    </row>
    <row r="201" spans="1:5" x14ac:dyDescent="0.2">
      <c r="A201" s="44" t="s">
        <v>477</v>
      </c>
      <c r="B201" s="40" t="s">
        <v>478</v>
      </c>
      <c r="C201" s="35">
        <v>33</v>
      </c>
      <c r="D201" s="35">
        <v>22</v>
      </c>
      <c r="E201" s="35">
        <v>195</v>
      </c>
    </row>
    <row r="202" spans="1:5" x14ac:dyDescent="0.2">
      <c r="A202" s="44" t="s">
        <v>479</v>
      </c>
      <c r="B202" s="40" t="s">
        <v>480</v>
      </c>
      <c r="C202" s="39"/>
      <c r="D202" s="39"/>
      <c r="E202" s="39"/>
    </row>
    <row r="203" spans="1:5" x14ac:dyDescent="0.2">
      <c r="A203" s="44" t="s">
        <v>481</v>
      </c>
      <c r="B203" s="40" t="s">
        <v>482</v>
      </c>
      <c r="C203" s="35">
        <v>33</v>
      </c>
      <c r="D203" s="35">
        <v>22</v>
      </c>
      <c r="E203" s="35">
        <v>130</v>
      </c>
    </row>
    <row r="204" spans="1:5" x14ac:dyDescent="0.2">
      <c r="A204" s="44" t="s">
        <v>483</v>
      </c>
      <c r="B204" s="40" t="s">
        <v>484</v>
      </c>
      <c r="C204" s="35">
        <v>36</v>
      </c>
      <c r="D204" s="35">
        <v>24</v>
      </c>
      <c r="E204" s="35">
        <v>129</v>
      </c>
    </row>
    <row r="205" spans="1:5" x14ac:dyDescent="0.2">
      <c r="A205" s="44" t="s">
        <v>151</v>
      </c>
      <c r="B205" s="40" t="s">
        <v>480</v>
      </c>
      <c r="C205" s="35">
        <v>29</v>
      </c>
      <c r="D205" s="35">
        <v>20</v>
      </c>
      <c r="E205" s="35">
        <v>109</v>
      </c>
    </row>
    <row r="206" spans="1:5" x14ac:dyDescent="0.2">
      <c r="A206" s="44" t="s">
        <v>485</v>
      </c>
      <c r="B206" s="40" t="s">
        <v>486</v>
      </c>
      <c r="C206" s="35">
        <v>51</v>
      </c>
      <c r="D206" s="35">
        <v>34</v>
      </c>
      <c r="E206" s="35">
        <v>159</v>
      </c>
    </row>
    <row r="207" spans="1:5" x14ac:dyDescent="0.2">
      <c r="A207" s="44" t="s">
        <v>487</v>
      </c>
      <c r="B207" s="40" t="s">
        <v>488</v>
      </c>
      <c r="C207" s="35">
        <v>38</v>
      </c>
      <c r="D207" s="35">
        <v>25</v>
      </c>
      <c r="E207" s="35">
        <v>140</v>
      </c>
    </row>
    <row r="208" spans="1:5" x14ac:dyDescent="0.2">
      <c r="A208" s="44" t="s">
        <v>489</v>
      </c>
      <c r="B208" s="40" t="s">
        <v>490</v>
      </c>
      <c r="C208" s="35">
        <v>27</v>
      </c>
      <c r="D208" s="35">
        <v>18</v>
      </c>
      <c r="E208" s="35">
        <v>118</v>
      </c>
    </row>
    <row r="209" spans="1:5" x14ac:dyDescent="0.2">
      <c r="A209" s="44" t="s">
        <v>491</v>
      </c>
      <c r="B209" s="40" t="s">
        <v>492</v>
      </c>
      <c r="C209" s="35">
        <v>46</v>
      </c>
      <c r="D209" s="35">
        <v>31</v>
      </c>
      <c r="E209" s="35">
        <v>143</v>
      </c>
    </row>
    <row r="210" spans="1:5" x14ac:dyDescent="0.2">
      <c r="A210" s="44" t="s">
        <v>493</v>
      </c>
      <c r="B210" s="40" t="s">
        <v>494</v>
      </c>
      <c r="C210" s="35">
        <v>44</v>
      </c>
      <c r="D210" s="35">
        <v>29</v>
      </c>
      <c r="E210" s="35">
        <v>97</v>
      </c>
    </row>
    <row r="211" spans="1:5" x14ac:dyDescent="0.2">
      <c r="A211" s="44" t="s">
        <v>495</v>
      </c>
      <c r="B211" s="40" t="s">
        <v>496</v>
      </c>
      <c r="C211" s="35">
        <v>38</v>
      </c>
      <c r="D211" s="35">
        <v>25</v>
      </c>
      <c r="E211" s="35">
        <v>110</v>
      </c>
    </row>
    <row r="212" spans="1:5" x14ac:dyDescent="0.2">
      <c r="A212" s="44" t="s">
        <v>497</v>
      </c>
      <c r="B212" s="40" t="s">
        <v>498</v>
      </c>
      <c r="C212" s="42">
        <v>36</v>
      </c>
      <c r="D212" s="42">
        <v>24</v>
      </c>
      <c r="E212" s="42">
        <v>144</v>
      </c>
    </row>
    <row r="213" spans="1:5" x14ac:dyDescent="0.2">
      <c r="A213" s="44" t="s">
        <v>499</v>
      </c>
      <c r="B213" s="40" t="s">
        <v>500</v>
      </c>
      <c r="C213" s="35">
        <v>39</v>
      </c>
      <c r="D213" s="35">
        <v>26</v>
      </c>
      <c r="E213" s="35">
        <v>94</v>
      </c>
    </row>
    <row r="214" spans="1:5" x14ac:dyDescent="0.2">
      <c r="A214" s="44" t="s">
        <v>501</v>
      </c>
      <c r="B214" s="40" t="s">
        <v>502</v>
      </c>
      <c r="C214" s="35">
        <v>66</v>
      </c>
      <c r="D214" s="35">
        <v>44</v>
      </c>
      <c r="E214" s="35">
        <v>203</v>
      </c>
    </row>
    <row r="215" spans="1:5" x14ac:dyDescent="0.2">
      <c r="A215" s="44" t="s">
        <v>503</v>
      </c>
      <c r="B215" s="40" t="s">
        <v>504</v>
      </c>
      <c r="C215" s="35">
        <v>42</v>
      </c>
      <c r="D215" s="35">
        <v>28</v>
      </c>
      <c r="E215" s="35">
        <v>155</v>
      </c>
    </row>
    <row r="216" spans="1:5" x14ac:dyDescent="0.2">
      <c r="A216" s="44" t="s">
        <v>505</v>
      </c>
      <c r="B216" s="40" t="s">
        <v>506</v>
      </c>
      <c r="C216" s="35">
        <v>32</v>
      </c>
      <c r="D216" s="35">
        <v>21</v>
      </c>
      <c r="E216" s="35">
        <v>77</v>
      </c>
    </row>
    <row r="217" spans="1:5" x14ac:dyDescent="0.2">
      <c r="A217" s="44" t="s">
        <v>507</v>
      </c>
      <c r="B217" s="40" t="s">
        <v>508</v>
      </c>
      <c r="C217" s="39"/>
      <c r="D217" s="39"/>
      <c r="E217" s="39"/>
    </row>
    <row r="218" spans="1:5" x14ac:dyDescent="0.2">
      <c r="A218" s="44" t="s">
        <v>509</v>
      </c>
      <c r="B218" s="40" t="s">
        <v>73</v>
      </c>
      <c r="C218" s="35">
        <v>26</v>
      </c>
      <c r="D218" s="35">
        <v>17</v>
      </c>
      <c r="E218" s="35">
        <v>120</v>
      </c>
    </row>
    <row r="219" spans="1:5" x14ac:dyDescent="0.2">
      <c r="A219" s="44" t="s">
        <v>510</v>
      </c>
      <c r="B219" s="40" t="s">
        <v>511</v>
      </c>
      <c r="C219" s="35">
        <v>29</v>
      </c>
      <c r="D219" s="35">
        <v>20</v>
      </c>
      <c r="E219" s="35">
        <v>55</v>
      </c>
    </row>
    <row r="220" spans="1:5" x14ac:dyDescent="0.2">
      <c r="A220" s="44" t="s">
        <v>151</v>
      </c>
      <c r="B220" s="40" t="s">
        <v>508</v>
      </c>
      <c r="C220" s="35">
        <v>17</v>
      </c>
      <c r="D220" s="35">
        <v>12</v>
      </c>
      <c r="E220" s="35">
        <v>95</v>
      </c>
    </row>
    <row r="221" spans="1:5" x14ac:dyDescent="0.2">
      <c r="A221" s="44" t="s">
        <v>512</v>
      </c>
      <c r="B221" s="40" t="s">
        <v>513</v>
      </c>
      <c r="C221" s="35">
        <v>40</v>
      </c>
      <c r="D221" s="35">
        <v>27</v>
      </c>
      <c r="E221" s="35">
        <v>144</v>
      </c>
    </row>
    <row r="222" spans="1:5" x14ac:dyDescent="0.2">
      <c r="A222" s="44" t="s">
        <v>514</v>
      </c>
      <c r="B222" s="40" t="s">
        <v>515</v>
      </c>
      <c r="C222" s="35">
        <v>33</v>
      </c>
      <c r="D222" s="35">
        <v>22</v>
      </c>
      <c r="E222" s="35">
        <v>108</v>
      </c>
    </row>
    <row r="223" spans="1:5" x14ac:dyDescent="0.2">
      <c r="A223" s="44" t="s">
        <v>516</v>
      </c>
      <c r="B223" s="40" t="s">
        <v>517</v>
      </c>
      <c r="C223" s="42">
        <v>45</v>
      </c>
      <c r="D223" s="42">
        <v>30</v>
      </c>
      <c r="E223" s="42">
        <v>207</v>
      </c>
    </row>
    <row r="224" spans="1:5" x14ac:dyDescent="0.2">
      <c r="A224" s="44" t="s">
        <v>518</v>
      </c>
      <c r="B224" s="40" t="s">
        <v>519</v>
      </c>
      <c r="C224" s="42">
        <v>33</v>
      </c>
      <c r="D224" s="42">
        <v>22</v>
      </c>
      <c r="E224" s="42">
        <v>180</v>
      </c>
    </row>
    <row r="225" spans="1:5" x14ac:dyDescent="0.2">
      <c r="A225" s="44" t="s">
        <v>520</v>
      </c>
      <c r="B225" s="40" t="s">
        <v>521</v>
      </c>
      <c r="C225" s="35">
        <v>32</v>
      </c>
      <c r="D225" s="35">
        <v>21</v>
      </c>
      <c r="E225" s="35">
        <v>85</v>
      </c>
    </row>
    <row r="226" spans="1:5" x14ac:dyDescent="0.2">
      <c r="A226" s="44" t="s">
        <v>522</v>
      </c>
      <c r="B226" s="40" t="s">
        <v>523</v>
      </c>
      <c r="C226" s="35">
        <v>48</v>
      </c>
      <c r="D226" s="35">
        <v>32</v>
      </c>
      <c r="E226" s="35">
        <v>90</v>
      </c>
    </row>
    <row r="227" spans="1:5" x14ac:dyDescent="0.2">
      <c r="A227" s="44" t="s">
        <v>524</v>
      </c>
      <c r="B227" s="40" t="s">
        <v>525</v>
      </c>
      <c r="C227" s="42">
        <v>32</v>
      </c>
      <c r="D227" s="42">
        <v>21</v>
      </c>
      <c r="E227" s="42">
        <v>133</v>
      </c>
    </row>
    <row r="228" spans="1:5" x14ac:dyDescent="0.2">
      <c r="A228" s="44" t="s">
        <v>526</v>
      </c>
      <c r="B228" s="40" t="s">
        <v>527</v>
      </c>
      <c r="C228" s="35">
        <v>48</v>
      </c>
      <c r="D228" s="35">
        <v>32</v>
      </c>
      <c r="E228" s="35">
        <v>150</v>
      </c>
    </row>
    <row r="229" spans="1:5" x14ac:dyDescent="0.2">
      <c r="A229" s="44" t="s">
        <v>528</v>
      </c>
      <c r="B229" s="40" t="s">
        <v>529</v>
      </c>
      <c r="C229" s="42">
        <v>51</v>
      </c>
      <c r="D229" s="42">
        <v>34</v>
      </c>
      <c r="E229" s="42">
        <v>178</v>
      </c>
    </row>
    <row r="230" spans="1:5" x14ac:dyDescent="0.2">
      <c r="A230" s="44" t="s">
        <v>530</v>
      </c>
      <c r="B230" s="40" t="s">
        <v>531</v>
      </c>
      <c r="C230" s="42">
        <v>81</v>
      </c>
      <c r="D230" s="42">
        <v>54</v>
      </c>
      <c r="E230" s="42">
        <v>169</v>
      </c>
    </row>
    <row r="231" spans="1:5" x14ac:dyDescent="0.2">
      <c r="A231" s="44" t="s">
        <v>532</v>
      </c>
      <c r="B231" s="40" t="s">
        <v>533</v>
      </c>
      <c r="C231" s="39"/>
      <c r="D231" s="39"/>
      <c r="E231" s="39"/>
    </row>
    <row r="232" spans="1:5" x14ac:dyDescent="0.2">
      <c r="A232" s="44" t="s">
        <v>534</v>
      </c>
      <c r="B232" s="40" t="s">
        <v>535</v>
      </c>
      <c r="C232" s="35">
        <v>77</v>
      </c>
      <c r="D232" s="35">
        <v>52</v>
      </c>
      <c r="E232" s="35">
        <v>182</v>
      </c>
    </row>
    <row r="233" spans="1:5" x14ac:dyDescent="0.2">
      <c r="A233" s="44" t="s">
        <v>536</v>
      </c>
      <c r="B233" s="40" t="s">
        <v>537</v>
      </c>
      <c r="C233" s="35">
        <v>63</v>
      </c>
      <c r="D233" s="35">
        <v>42</v>
      </c>
      <c r="E233" s="35">
        <v>333</v>
      </c>
    </row>
    <row r="234" spans="1:5" x14ac:dyDescent="0.2">
      <c r="A234" s="44" t="s">
        <v>538</v>
      </c>
      <c r="B234" s="40" t="s">
        <v>539</v>
      </c>
      <c r="C234" s="35">
        <v>65</v>
      </c>
      <c r="D234" s="35">
        <v>44</v>
      </c>
      <c r="E234" s="35">
        <v>233</v>
      </c>
    </row>
    <row r="235" spans="1:5" x14ac:dyDescent="0.2">
      <c r="A235" s="44" t="s">
        <v>540</v>
      </c>
      <c r="B235" s="40" t="s">
        <v>541</v>
      </c>
      <c r="C235" s="35">
        <v>62</v>
      </c>
      <c r="D235" s="35">
        <v>41</v>
      </c>
      <c r="E235" s="35">
        <v>204</v>
      </c>
    </row>
    <row r="236" spans="1:5" x14ac:dyDescent="0.2">
      <c r="A236" s="44" t="s">
        <v>542</v>
      </c>
      <c r="B236" s="40" t="s">
        <v>543</v>
      </c>
      <c r="C236" s="35">
        <v>64</v>
      </c>
      <c r="D236" s="35">
        <v>43</v>
      </c>
      <c r="E236" s="35">
        <v>262</v>
      </c>
    </row>
    <row r="237" spans="1:5" x14ac:dyDescent="0.2">
      <c r="A237" s="44" t="s">
        <v>544</v>
      </c>
      <c r="B237" s="40" t="s">
        <v>545</v>
      </c>
      <c r="C237" s="35">
        <v>65</v>
      </c>
      <c r="D237" s="35">
        <v>44</v>
      </c>
      <c r="E237" s="35">
        <v>256</v>
      </c>
    </row>
    <row r="238" spans="1:5" x14ac:dyDescent="0.2">
      <c r="A238" s="44" t="s">
        <v>546</v>
      </c>
      <c r="B238" s="40" t="s">
        <v>547</v>
      </c>
      <c r="C238" s="35">
        <v>66</v>
      </c>
      <c r="D238" s="35">
        <v>44</v>
      </c>
      <c r="E238" s="35">
        <v>308</v>
      </c>
    </row>
    <row r="239" spans="1:5" x14ac:dyDescent="0.2">
      <c r="A239" s="44" t="s">
        <v>548</v>
      </c>
      <c r="B239" s="40" t="s">
        <v>549</v>
      </c>
      <c r="C239" s="35">
        <v>59</v>
      </c>
      <c r="D239" s="35">
        <v>40</v>
      </c>
      <c r="E239" s="35">
        <v>327</v>
      </c>
    </row>
    <row r="240" spans="1:5" x14ac:dyDescent="0.2">
      <c r="A240" s="44" t="s">
        <v>550</v>
      </c>
      <c r="B240" s="40" t="s">
        <v>551</v>
      </c>
      <c r="C240" s="35">
        <v>66</v>
      </c>
      <c r="D240" s="35">
        <v>44</v>
      </c>
      <c r="E240" s="35">
        <v>203</v>
      </c>
    </row>
    <row r="241" spans="1:5" x14ac:dyDescent="0.2">
      <c r="A241" s="44" t="s">
        <v>151</v>
      </c>
      <c r="B241" s="40" t="s">
        <v>533</v>
      </c>
      <c r="C241" s="35">
        <v>59</v>
      </c>
      <c r="D241" s="35">
        <v>40</v>
      </c>
      <c r="E241" s="35">
        <v>182</v>
      </c>
    </row>
    <row r="242" spans="1:5" ht="25.5" x14ac:dyDescent="0.2">
      <c r="A242" s="46" t="s">
        <v>552</v>
      </c>
      <c r="B242" s="40" t="s">
        <v>553</v>
      </c>
      <c r="C242" s="40"/>
      <c r="D242" s="40"/>
      <c r="E242" s="40"/>
    </row>
    <row r="243" spans="1:5" x14ac:dyDescent="0.2">
      <c r="A243" s="44" t="s">
        <v>554</v>
      </c>
      <c r="B243" s="40" t="s">
        <v>71</v>
      </c>
      <c r="C243" s="35">
        <v>66</v>
      </c>
      <c r="D243" s="35">
        <v>44</v>
      </c>
      <c r="E243" s="35">
        <v>163</v>
      </c>
    </row>
    <row r="244" spans="1:5" x14ac:dyDescent="0.2">
      <c r="A244" s="44" t="s">
        <v>151</v>
      </c>
      <c r="B244" s="40" t="s">
        <v>553</v>
      </c>
      <c r="C244" s="35">
        <v>52</v>
      </c>
      <c r="D244" s="35">
        <v>35</v>
      </c>
      <c r="E244" s="35">
        <v>99</v>
      </c>
    </row>
    <row r="245" spans="1:5" x14ac:dyDescent="0.2">
      <c r="A245" s="44" t="s">
        <v>555</v>
      </c>
      <c r="B245" s="40" t="s">
        <v>556</v>
      </c>
      <c r="C245" s="35">
        <v>41</v>
      </c>
      <c r="D245" s="35">
        <v>28</v>
      </c>
      <c r="E245" s="35">
        <v>86</v>
      </c>
    </row>
    <row r="246" spans="1:5" x14ac:dyDescent="0.2">
      <c r="A246" s="44" t="s">
        <v>557</v>
      </c>
      <c r="B246" s="40" t="s">
        <v>558</v>
      </c>
      <c r="C246" s="42">
        <v>21</v>
      </c>
      <c r="D246" s="42">
        <v>14</v>
      </c>
      <c r="E246" s="42">
        <v>148</v>
      </c>
    </row>
    <row r="247" spans="1:5" x14ac:dyDescent="0.2">
      <c r="A247" s="44" t="s">
        <v>559</v>
      </c>
      <c r="B247" s="40" t="s">
        <v>560</v>
      </c>
      <c r="C247" s="35">
        <v>53</v>
      </c>
      <c r="D247" s="35">
        <v>36</v>
      </c>
      <c r="E247" s="35">
        <v>210</v>
      </c>
    </row>
    <row r="248" spans="1:5" ht="13.5" thickBot="1" x14ac:dyDescent="0.25">
      <c r="A248" s="47" t="s">
        <v>561</v>
      </c>
      <c r="B248" s="41" t="s">
        <v>562</v>
      </c>
      <c r="C248" s="38">
        <v>42</v>
      </c>
      <c r="D248" s="38">
        <v>28</v>
      </c>
      <c r="E248" s="38">
        <v>125</v>
      </c>
    </row>
  </sheetData>
  <sheetProtection algorithmName="SHA-512" hashValue="eom4LUx55zBctnscHUKcEdtmjDA8IydCgATfZ9b6rBJbaT3q2rhpQhCc5Y6rfnrqlhYpRskv/AlBk5SO+RI3ag==" saltValue="C6DEc+hyvdejZuKqwBDAZw==" spinCount="100000" sheet="1" objects="1" scenarios="1" selectLockedCells="1"/>
  <mergeCells count="4">
    <mergeCell ref="C7:D7"/>
    <mergeCell ref="E7:E8"/>
    <mergeCell ref="A7:A9"/>
    <mergeCell ref="B7:B9"/>
  </mergeCells>
  <hyperlinks>
    <hyperlink ref="A1" r:id="rId1" xr:uid="{3A72A2BD-7414-46F0-85DD-49B5B3FFD82E}"/>
  </hyperlinks>
  <pageMargins left="0.78740157499999996" right="0.78740157499999996" top="0.984251969" bottom="0.984251969" header="0.4921259845" footer="0.4921259845"/>
  <pageSetup paperSize="9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a55e191e-d17f-4d09-966d-7fd84bb8bdf1</BSO999929>
</file>

<file path=customXml/itemProps1.xml><?xml version="1.0" encoding="utf-8"?>
<ds:datastoreItem xmlns:ds="http://schemas.openxmlformats.org/officeDocument/2006/customXml" ds:itemID="{2DB44437-BD32-4E87-BFF7-54609F868A46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Beispiel</vt:lpstr>
      <vt:lpstr>Blanko</vt:lpstr>
      <vt:lpstr>Erläuterungen</vt:lpstr>
      <vt:lpstr>Pauchalen &amp; Abzüge</vt:lpstr>
      <vt:lpstr>Auslandstagessätze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 Heinrich</dc:creator>
  <cp:keywords/>
  <dc:description/>
  <cp:lastModifiedBy>Fichtner, Sarah - RTS</cp:lastModifiedBy>
  <cp:revision/>
  <dcterms:created xsi:type="dcterms:W3CDTF">2010-03-26T13:42:25Z</dcterms:created>
  <dcterms:modified xsi:type="dcterms:W3CDTF">2026-04-29T08:06:09Z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EV-DMS_DOKU_NR">
    <vt:lpwstr>1485690</vt:lpwstr>
  </property>
  <property fmtid="{D5CDD505-2E9C-101B-9397-08002B2CF9AE}" pid="3" name="DATEV-DMS_BETREFF">
    <vt:lpwstr>Reisekosten-Abrechnung zur Nutzung v. Mandanten - VORLAGE mit Formeln</vt:lpwstr>
  </property>
  <property fmtid="{D5CDD505-2E9C-101B-9397-08002B2CF9AE}" pid="4" name="DATEV-DMS_MANDANT_NR">
    <vt:lpwstr>91000</vt:lpwstr>
  </property>
  <property fmtid="{D5CDD505-2E9C-101B-9397-08002B2CF9AE}" pid="5" name="DATEV-DMS_MANDANT_BEZ">
    <vt:lpwstr>RTS Vorlagen</vt:lpwstr>
  </property>
</Properties>
</file>